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73" documentId="13_ncr:1_{F6CB121F-512D-4AA6-A0C1-0FB36C537598}" xr6:coauthVersionLast="47" xr6:coauthVersionMax="47" xr10:uidLastSave="{53CAAA03-25F7-439D-B9D6-790083C0DB4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6" l="1"/>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7" i="6"/>
  <c r="G8" i="6"/>
  <c r="L7" i="6"/>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B13" i="6"/>
  <c r="I13" i="6"/>
  <c r="J13" i="6"/>
  <c r="B14" i="6"/>
  <c r="I14" i="6"/>
  <c r="J14" i="6"/>
  <c r="B15" i="6"/>
  <c r="I15" i="6"/>
  <c r="J15" i="6"/>
  <c r="B16" i="6"/>
  <c r="I16" i="6"/>
  <c r="J16" i="6"/>
  <c r="B17" i="6"/>
  <c r="I17" i="6"/>
  <c r="J17" i="6"/>
  <c r="B18" i="6"/>
  <c r="I18" i="6"/>
  <c r="J18" i="6"/>
  <c r="B19" i="6"/>
  <c r="I19" i="6"/>
  <c r="J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<sst xmlns="http://schemas.openxmlformats.org/spreadsheetml/2006/main" count="178584" uniqueCount="39073">
  <si>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</si>
  <si>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</si>
  <si>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</si>
  <si>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</si>
  <si>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</si>
  <si>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</si>
  <si>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</si>
  <si>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</si>
  <si>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</si>
  <si>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</si>
  <si>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</si>
  <si>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</si>
  <si>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</si>
  <si>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</si>
  <si>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</si>
  <si>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</si>
  <si>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</si>
  <si>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</si>
  <si>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</si>
  <si>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</si>
  <si>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</si>
  <si>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</si>
  <si>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</si>
  <si>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</si>
  <si>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</si>
  <si>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</si>
  <si>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</si>
  <si>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</si>
  <si>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</si>
  <si>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</si>
  <si>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</si>
  <si>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</si>
  <si>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</si>
  <si>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</si>
  <si>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</si>
  <si>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</si>
  <si>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</si>
  <si>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</si>
  <si>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</si>
  <si>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</si>
  <si>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</si>
  <si>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</si>
  <si>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</si>
  <si>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</si>
  <si>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</si>
  <si>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</si>
  <si>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</si>
  <si>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</si>
  <si>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</si>
  <si>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</si>
  <si>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</si>
  <si>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</si>
  <si>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</si>
  <si>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</si>
  <si>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</si>
  <si>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</si>
  <si>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</si>
  <si>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</si>
  <si>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</si>
  <si>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</si>
  <si>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</si>
  <si>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</si>
  <si>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</si>
  <si>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</si>
  <si>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</si>
  <si>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</si>
  <si>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</si>
  <si>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</si>
  <si>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</si>
  <si>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</si>
  <si>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</si>
  <si>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</si>
  <si>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</si>
  <si>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</si>
  <si>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</si>
  <si>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</si>
  <si>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</si>
  <si>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</si>
  <si>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</si>
  <si>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</si>
  <si>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</si>
  <si>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</si>
  <si>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</si>
  <si>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</si>
  <si>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</si>
  <si>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</si>
  <si>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</si>
  <si>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</si>
  <si>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</si>
  <si>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</si>
  <si>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</si>
  <si>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</si>
  <si>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</si>
  <si>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</si>
  <si>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</si>
  <si>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</si>
  <si>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</si>
  <si>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</si>
  <si>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</si>
  <si>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</si>
  <si>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</si>
  <si>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</si>
  <si>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</si>
  <si>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</si>
  <si>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</si>
  <si>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</si>
  <si>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</si>
  <si>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</si>
  <si>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</si>
  <si>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</si>
  <si>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</si>
  <si>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</si>
  <si>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</si>
  <si>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</si>
  <si>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</si>
  <si>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</si>
  <si>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</si>
  <si>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</si>
  <si>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</si>
  <si>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</si>
  <si>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</si>
  <si>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</si>
  <si>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</si>
  <si>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</si>
  <si>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</si>
  <si>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</si>
  <si>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</si>
  <si>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</si>
  <si>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</si>
  <si>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</si>
  <si>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</si>
  <si>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</si>
  <si>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</si>
  <si>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</si>
  <si>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</si>
  <si>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</si>
  <si>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</si>
  <si>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</si>
  <si>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</si>
  <si>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</si>
  <si>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</si>
  <si>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</si>
  <si>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</si>
  <si>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</si>
  <si>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</si>
  <si>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</si>
  <si>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</si>
  <si>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</si>
  <si>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</si>
  <si>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</si>
  <si>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</si>
  <si>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</si>
  <si>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</si>
  <si>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</si>
  <si>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</si>
  <si>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</si>
  <si>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</si>
  <si>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</si>
  <si>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</si>
  <si>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</si>
  <si>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</si>
  <si>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</si>
  <si>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</si>
  <si>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</si>
  <si>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</si>
  <si>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</si>
  <si>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</si>
  <si>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</si>
  <si>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</si>
  <si>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</si>
  <si>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</si>
  <si>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</si>
  <si>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</si>
  <si>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</si>
  <si>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</si>
  <si>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</si>
  <si>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</si>
  <si>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</si>
  <si>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</si>
  <si>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</si>
  <si>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</si>
  <si>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</si>
  <si>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</si>
  <si>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</si>
  <si>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</si>
  <si>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</si>
  <si>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</si>
  <si>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</si>
  <si>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</si>
  <si>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</si>
  <si>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</si>
  <si>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</si>
  <si>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</si>
  <si>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</si>
  <si>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</si>
  <si>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</si>
  <si>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</si>
  <si>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</si>
  <si>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</si>
  <si>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</si>
  <si>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</si>
  <si>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</si>
  <si>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</si>
  <si>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</si>
  <si>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</si>
  <si>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</si>
  <si>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</si>
  <si>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</si>
  <si>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</si>
  <si>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</si>
  <si>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</si>
  <si>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</si>
  <si>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</si>
  <si>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</si>
  <si>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</si>
  <si>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</si>
  <si>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</si>
  <si>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</si>
  <si>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</si>
  <si>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</si>
  <si>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</si>
  <si>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</si>
  <si>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</si>
  <si>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</si>
  <si>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</si>
  <si>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</si>
  <si>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</si>
  <si>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</si>
  <si>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</si>
  <si>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</si>
  <si>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</si>
  <si>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</si>
  <si>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</si>
  <si>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</si>
  <si>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</si>
  <si>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</si>
  <si>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</si>
  <si>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</si>
  <si>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</si>
  <si>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</si>
  <si>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</si>
  <si>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</si>
  <si>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</si>
  <si>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</si>
  <si>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</si>
  <si>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</si>
  <si>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</si>
  <si>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</si>
  <si>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</si>
  <si>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</si>
  <si>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</si>
  <si>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</si>
  <si>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</si>
  <si>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</si>
  <si>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</si>
  <si>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</si>
  <si>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</si>
  <si>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</si>
  <si>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</si>
  <si>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</si>
  <si>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</si>
  <si>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</si>
  <si>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</si>
  <si>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</si>
  <si>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</si>
  <si>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</si>
  <si>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</si>
  <si>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</si>
  <si>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</si>
  <si>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</si>
  <si>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</si>
  <si>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</si>
  <si>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</si>
  <si>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</si>
  <si>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</si>
  <si>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</si>
  <si>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</si>
  <si>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</si>
  <si>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</si>
  <si>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</si>
  <si>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</si>
  <si>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</si>
  <si>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</si>
  <si>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</si>
  <si>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</si>
  <si>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</si>
  <si>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</si>
  <si>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</si>
  <si>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</si>
  <si>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</si>
  <si>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</si>
  <si>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</si>
  <si>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</si>
  <si>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</si>
  <si>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</si>
  <si>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</si>
  <si>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</si>
  <si>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</si>
  <si>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</si>
  <si>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</si>
  <si>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</si>
  <si>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</si>
  <si>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</si>
  <si>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</si>
  <si>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</si>
  <si>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</si>
  <si>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</si>
  <si>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</si>
  <si>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</si>
  <si>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</si>
  <si>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</si>
  <si>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</si>
  <si>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</si>
  <si>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</si>
  <si>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</si>
  <si>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</si>
  <si>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</si>
  <si>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</si>
  <si>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</si>
  <si>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</si>
  <si>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</si>
  <si>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</si>
  <si>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</si>
  <si>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</si>
  <si>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</si>
  <si>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</si>
  <si>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</si>
  <si>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</si>
  <si>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</si>
  <si>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</si>
  <si>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</si>
  <si>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</si>
  <si>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</si>
  <si>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</si>
  <si>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</si>
  <si>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</si>
  <si>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</si>
  <si>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</si>
  <si>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</si>
  <si>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</si>
  <si>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</si>
  <si>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</si>
  <si>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</si>
  <si>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</si>
  <si>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</si>
  <si>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</si>
  <si>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</si>
  <si>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</si>
  <si>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</si>
  <si>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</si>
  <si>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</si>
  <si>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</si>
  <si>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</si>
  <si>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</si>
  <si>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</si>
  <si>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</si>
  <si>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</si>
  <si>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</si>
  <si>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</si>
  <si>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</si>
  <si>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</si>
  <si>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</si>
  <si>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</si>
  <si>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</si>
  <si>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</si>
  <si>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</si>
  <si>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</si>
  <si>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</si>
  <si>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</si>
  <si>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</si>
  <si>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</si>
  <si>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</si>
  <si>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</si>
  <si>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</si>
  <si>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</si>
  <si>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</si>
  <si>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</si>
  <si>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</si>
  <si>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</si>
  <si>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</si>
  <si>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</si>
  <si>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</si>
  <si>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</si>
  <si>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</si>
  <si>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</si>
  <si>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</si>
  <si>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</si>
  <si>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</si>
  <si>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</si>
  <si>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</si>
  <si>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</si>
  <si>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</si>
  <si>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</si>
  <si>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</si>
  <si>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</si>
  <si>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</si>
  <si>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</si>
  <si>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</si>
  <si>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</si>
  <si>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</si>
  <si>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</si>
  <si>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</si>
  <si>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</si>
  <si>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</si>
  <si>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</si>
  <si>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</si>
  <si>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</si>
  <si>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</si>
  <si>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</si>
  <si>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</si>
  <si>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</si>
  <si>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</si>
  <si>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</si>
  <si>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</si>
  <si>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</si>
  <si>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</si>
  <si>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</si>
  <si>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</si>
  <si>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</si>
  <si>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</si>
  <si>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</si>
  <si>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</si>
  <si>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</si>
  <si>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</si>
  <si>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</si>
  <si>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</si>
  <si>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</si>
  <si>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</si>
  <si>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</si>
  <si>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</si>
  <si>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</si>
  <si>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</si>
  <si>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</si>
  <si>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</si>
  <si>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</si>
  <si>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</si>
  <si>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</si>
  <si>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</si>
  <si>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</si>
  <si>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</si>
  <si>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</si>
  <si>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</si>
  <si>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</si>
  <si>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</si>
  <si>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</si>
  <si>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</si>
  <si>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</si>
  <si>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</si>
  <si>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</si>
  <si>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</si>
  <si>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</si>
  <si>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</si>
  <si>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</si>
  <si>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</si>
  <si>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</si>
  <si>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</si>
  <si>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</si>
  <si>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</si>
  <si>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</si>
  <si>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</si>
  <si>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</si>
  <si>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</si>
  <si>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</si>
  <si>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</si>
  <si>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</si>
  <si>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</si>
  <si>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</si>
  <si>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</si>
  <si>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</si>
  <si>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</si>
  <si>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</si>
  <si>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</si>
  <si>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</si>
  <si>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</si>
  <si>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</si>
  <si>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</si>
  <si>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</si>
  <si>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</si>
  <si>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</si>
  <si>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</si>
  <si>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</si>
  <si>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</si>
  <si>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</si>
  <si>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</si>
  <si>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</si>
  <si>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</si>
  <si>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</si>
  <si>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</si>
  <si>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</si>
  <si>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</si>
  <si>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</si>
  <si>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</si>
  <si>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</si>
  <si>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</si>
  <si>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</si>
  <si>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</si>
  <si>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</si>
  <si>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</si>
  <si>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</si>
  <si>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</si>
  <si>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</si>
  <si>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</si>
  <si>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</si>
  <si>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</si>
  <si>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</si>
  <si>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</si>
  <si>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</si>
  <si>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</si>
  <si>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</si>
  <si>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</si>
  <si>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</si>
  <si>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</si>
  <si>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</si>
  <si>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</si>
  <si>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</si>
  <si>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</si>
  <si>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</si>
  <si>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</si>
  <si>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</si>
  <si>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</si>
  <si>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</si>
  <si>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</si>
  <si>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</si>
  <si>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</si>
  <si>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</si>
  <si>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</si>
  <si>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</si>
  <si>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</si>
  <si>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</si>
  <si>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</si>
  <si>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</si>
  <si>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</si>
  <si>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</si>
  <si>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</si>
  <si>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</si>
  <si>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</si>
  <si>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</si>
  <si>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</si>
  <si>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</si>
  <si>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</si>
  <si>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</si>
  <si>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</si>
  <si>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</si>
  <si>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</si>
  <si>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</si>
  <si>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</si>
  <si>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</si>
  <si>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</si>
  <si>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</si>
  <si>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</si>
  <si>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</si>
  <si>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</si>
  <si>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</si>
  <si>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</si>
  <si>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</si>
  <si>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</si>
  <si>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</si>
  <si>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</si>
  <si>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</si>
  <si>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</si>
  <si>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</si>
  <si>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</si>
  <si>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</si>
  <si>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</si>
  <si>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</si>
  <si>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</si>
  <si>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</si>
  <si>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</si>
  <si>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</si>
  <si>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</si>
  <si>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</si>
  <si>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</si>
  <si>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</si>
  <si>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</si>
  <si>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</si>
  <si>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</si>
  <si>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</si>
  <si>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</si>
  <si>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</si>
  <si>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</si>
  <si>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</si>
  <si>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</si>
  <si>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</si>
  <si>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</si>
  <si>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</si>
  <si>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</si>
  <si>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</si>
  <si>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</si>
  <si>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</si>
  <si>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</si>
  <si>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</si>
  <si>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</si>
  <si>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</si>
  <si>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</si>
  <si>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</si>
  <si>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</si>
  <si>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</si>
  <si>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</si>
  <si>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</si>
  <si>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</si>
  <si>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</si>
  <si>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</si>
  <si>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</si>
  <si>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</si>
  <si>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</si>
  <si>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</si>
  <si>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</si>
  <si>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</si>
  <si>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</si>
  <si>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</si>
  <si>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</si>
  <si>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</si>
  <si>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</si>
  <si>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</si>
  <si>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</si>
  <si>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</si>
  <si>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</si>
  <si>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</si>
  <si>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</si>
  <si>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</si>
  <si>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</si>
  <si>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</si>
  <si>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</si>
  <si>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</si>
  <si>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</si>
  <si>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</si>
  <si>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</si>
  <si>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</si>
  <si>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</si>
  <si>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</si>
  <si>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</si>
  <si>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</si>
  <si>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</si>
  <si>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</si>
  <si>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</si>
  <si>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</si>
  <si>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</si>
  <si>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</si>
  <si>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</si>
  <si>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</si>
  <si>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</si>
  <si>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</si>
  <si>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</si>
  <si>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</si>
  <si>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</si>
  <si>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</si>
  <si>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</si>
  <si>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</si>
  <si>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</si>
  <si>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</si>
  <si>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</si>
  <si>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</si>
  <si>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</si>
  <si>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</si>
  <si>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</si>
  <si>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</si>
  <si>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</si>
  <si>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</si>
  <si>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</si>
  <si>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</si>
  <si>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</si>
  <si>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</si>
  <si>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</si>
  <si>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</si>
  <si>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</si>
  <si>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</si>
  <si>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</si>
  <si>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</si>
  <si>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</si>
  <si>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</si>
  <si>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</si>
  <si>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</si>
  <si>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</si>
  <si>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</si>
  <si>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</si>
  <si>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</si>
  <si>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</si>
  <si>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</si>
  <si>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</si>
  <si>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</si>
  <si>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</si>
  <si>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</si>
  <si>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</si>
  <si>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</si>
  <si>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</si>
  <si>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</si>
  <si>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</si>
  <si>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</si>
  <si>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</si>
  <si>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</si>
  <si>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</si>
  <si>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</si>
  <si>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</si>
  <si>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</si>
  <si>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</si>
  <si>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</si>
  <si>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</si>
  <si>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</si>
  <si>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</si>
  <si>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</si>
  <si>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</si>
  <si>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</si>
  <si>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</si>
  <si>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</si>
  <si>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</si>
  <si>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</si>
  <si>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</si>
  <si>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</si>
  <si>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</si>
  <si>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</si>
  <si>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</si>
  <si>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</si>
  <si>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</si>
  <si>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</si>
  <si>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</si>
  <si>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</si>
  <si>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</si>
  <si>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</si>
  <si>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</si>
  <si>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</si>
  <si>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</si>
  <si>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</si>
  <si>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</si>
  <si>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</si>
  <si>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</si>
  <si>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</si>
  <si>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</si>
  <si>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</si>
  <si>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</si>
  <si>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</si>
  <si>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</si>
  <si>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</si>
  <si>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</si>
  <si>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</si>
  <si>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</si>
  <si>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</si>
  <si>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</si>
  <si>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</si>
  <si>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</si>
  <si>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</si>
  <si>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</si>
  <si>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</si>
  <si>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</si>
  <si>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</si>
  <si>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</si>
  <si>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</si>
  <si>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</si>
  <si>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</si>
  <si>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</si>
  <si>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</si>
  <si>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</si>
  <si>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</si>
  <si>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</si>
  <si>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</si>
  <si>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</si>
  <si>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</si>
  <si>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</si>
  <si>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</si>
  <si>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</si>
  <si>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</si>
  <si>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</si>
  <si>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</si>
  <si>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</si>
  <si>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</si>
  <si>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</si>
  <si>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</si>
  <si>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</si>
  <si>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</si>
  <si>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</si>
  <si>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</si>
  <si>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</si>
  <si>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</si>
  <si>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</si>
  <si>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</si>
  <si>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</si>
  <si>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</si>
  <si>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</si>
  <si>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</si>
  <si>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</si>
  <si>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</si>
  <si>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</si>
  <si>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</si>
  <si>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</si>
  <si>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</si>
  <si>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</si>
  <si>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</si>
  <si>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</si>
  <si>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</si>
  <si>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</si>
  <si>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</si>
  <si>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</si>
  <si>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</si>
  <si>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</si>
  <si>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</si>
  <si>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</si>
  <si>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</si>
  <si>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</si>
  <si>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</si>
  <si>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</si>
  <si>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</si>
  <si>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</si>
  <si>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</si>
  <si>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</si>
  <si>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</si>
  <si>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</si>
  <si>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</si>
  <si>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</si>
  <si>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</si>
  <si>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</si>
  <si>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</si>
  <si>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</si>
  <si>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</si>
  <si>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</si>
  <si>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</si>
  <si>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</si>
  <si>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</si>
  <si>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</si>
  <si>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</si>
  <si>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</si>
  <si>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</si>
  <si>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</si>
  <si>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</si>
  <si>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</si>
  <si>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</si>
  <si>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</si>
  <si>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</si>
  <si>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</si>
  <si>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</si>
  <si>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</si>
  <si>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</si>
  <si>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</si>
  <si>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</si>
  <si>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</si>
  <si>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</si>
  <si>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</si>
  <si>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</si>
  <si>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</si>
  <si>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</si>
  <si>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</si>
  <si>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</si>
  <si>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</si>
  <si>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</si>
  <si>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</si>
  <si>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</si>
  <si>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</si>
  <si>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</si>
  <si>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</si>
  <si>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</si>
  <si>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</si>
  <si>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</si>
  <si>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</si>
  <si>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</si>
  <si>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</si>
  <si>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</si>
  <si>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</si>
  <si>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</si>
  <si>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</si>
  <si>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</si>
  <si>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</si>
  <si>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</si>
  <si>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</si>
  <si>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</si>
  <si>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</si>
  <si>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</si>
  <si>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</si>
  <si>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</si>
  <si>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</si>
  <si>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</si>
  <si>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</si>
  <si>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</si>
  <si>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</si>
  <si>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</si>
  <si>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</si>
  <si>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</si>
  <si>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</si>
  <si>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</si>
  <si>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</si>
  <si>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</si>
  <si>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</si>
  <si>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</si>
  <si>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</si>
  <si>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</si>
  <si>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</si>
  <si>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</si>
  <si>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</si>
  <si>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</si>
  <si>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</si>
  <si>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</si>
  <si>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</si>
  <si>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</si>
  <si>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</si>
  <si>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</si>
  <si>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</si>
  <si>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</si>
  <si>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</si>
  <si>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</si>
  <si>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</si>
  <si>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</si>
  <si>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</si>
  <si>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</si>
  <si>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</si>
  <si>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</si>
  <si>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</si>
  <si>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</si>
  <si>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</si>
  <si>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</si>
  <si>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</si>
  <si>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</si>
  <si>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</si>
  <si>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</si>
  <si>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</si>
  <si>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</si>
  <si>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</si>
  <si>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</si>
  <si>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</si>
  <si>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</si>
  <si>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</si>
  <si>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</si>
  <si>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</si>
  <si>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</si>
  <si>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</si>
  <si>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</si>
  <si>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</si>
  <si>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</si>
  <si>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</si>
  <si>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</si>
  <si>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</si>
  <si>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</si>
  <si>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</si>
  <si>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</si>
  <si>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</si>
  <si>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</si>
  <si>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</si>
  <si>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</si>
  <si>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</si>
  <si>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</si>
  <si>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</si>
  <si>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</si>
  <si>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</si>
  <si>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</si>
  <si>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</si>
  <si>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</si>
  <si>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</si>
  <si>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</si>
  <si>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</si>
  <si>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</si>
  <si>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</si>
  <si>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</si>
  <si>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</si>
  <si>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</si>
  <si>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</si>
  <si>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</si>
  <si>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</si>
  <si>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</si>
  <si>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</si>
  <si>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</si>
  <si>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</si>
  <si>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</si>
  <si>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</si>
  <si>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</si>
  <si>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</si>
  <si>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</si>
  <si>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</si>
  <si>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</si>
  <si>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</si>
  <si>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</si>
  <si>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</si>
  <si>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</si>
  <si>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</si>
  <si>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</si>
  <si>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</si>
  <si>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</si>
  <si>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</si>
  <si>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</si>
  <si>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</si>
  <si>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</si>
  <si>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</si>
  <si>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</si>
  <si>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</si>
  <si>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</si>
  <si>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</si>
  <si>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</si>
  <si>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</si>
  <si>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</si>
  <si>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</si>
  <si>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</si>
  <si>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</si>
  <si>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</si>
  <si>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</si>
  <si>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</si>
  <si>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</si>
  <si>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</si>
  <si>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</si>
  <si>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</si>
  <si>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</si>
  <si>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</si>
  <si>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</si>
  <si>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</si>
  <si>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</si>
  <si>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</si>
  <si>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</si>
  <si>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</si>
  <si>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</si>
  <si>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</si>
  <si>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</si>
  <si>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</si>
  <si>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</si>
  <si>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</si>
  <si>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</si>
  <si>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</si>
  <si>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</si>
  <si>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</si>
  <si>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</si>
  <si>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</si>
  <si>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</si>
  <si>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</si>
  <si>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</si>
  <si>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</si>
  <si>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</si>
  <si>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</si>
  <si>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</si>
  <si>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</si>
  <si>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</si>
  <si>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</si>
  <si>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</si>
  <si>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</si>
  <si>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</si>
  <si>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</si>
  <si>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</si>
  <si>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</si>
  <si>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</si>
  <si>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</si>
  <si>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</si>
  <si>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</si>
  <si>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</si>
  <si>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</si>
  <si>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</si>
  <si>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</si>
  <si>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</si>
  <si>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</si>
  <si>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</si>
  <si>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</si>
  <si>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</si>
  <si>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</si>
  <si>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</si>
  <si>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</si>
  <si>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</si>
  <si>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</si>
  <si>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</si>
  <si>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</si>
  <si>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</si>
  <si>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</si>
  <si>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</si>
  <si>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</si>
  <si>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</si>
  <si>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</si>
  <si>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</si>
  <si>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</si>
  <si>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</si>
  <si>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</si>
  <si>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</si>
  <si>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</si>
  <si>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</si>
  <si>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</si>
  <si>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</si>
  <si>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</si>
  <si>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</si>
  <si>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</si>
  <si>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</si>
  <si>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</si>
  <si>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</si>
  <si>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</si>
  <si>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</si>
  <si>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</si>
  <si>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</si>
  <si>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</si>
  <si>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</si>
  <si>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</si>
  <si>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</si>
  <si>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</si>
  <si>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</si>
  <si>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</si>
  <si>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</si>
  <si>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</si>
  <si>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</si>
  <si>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</si>
  <si>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</si>
  <si>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</si>
  <si>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</si>
  <si>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</si>
  <si>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</si>
  <si>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</si>
  <si>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</si>
  <si>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</si>
  <si>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</si>
  <si>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</si>
  <si>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</si>
  <si>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</si>
  <si>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</si>
  <si>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</si>
  <si>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</si>
  <si>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</si>
  <si>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</si>
  <si>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</si>
  <si>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</si>
  <si>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</si>
  <si>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</si>
  <si>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</si>
  <si>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</si>
  <si>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</si>
  <si>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</si>
  <si>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</si>
  <si>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</si>
  <si>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</si>
  <si>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</si>
  <si>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</si>
  <si>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</si>
  <si>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</si>
  <si>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</si>
  <si>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</si>
  <si>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</si>
  <si>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</si>
  <si>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</si>
  <si>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</si>
  <si>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</si>
  <si>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</si>
  <si>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</si>
  <si>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</si>
  <si>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</si>
  <si>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</si>
  <si>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</si>
  <si>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</si>
  <si>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</si>
  <si>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</si>
  <si>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</si>
  <si>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</si>
  <si>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</si>
  <si>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</si>
  <si>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</si>
  <si>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</si>
  <si>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</si>
  <si>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</si>
  <si>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</si>
  <si>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</si>
  <si>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</si>
  <si>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</si>
  <si>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</si>
  <si>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</si>
  <si>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</si>
  <si>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</si>
  <si>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</si>
  <si>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</si>
  <si>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</si>
  <si>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</si>
  <si>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</si>
  <si>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</si>
  <si>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</si>
  <si>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</si>
  <si>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</si>
  <si>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</si>
  <si>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</si>
  <si>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</si>
  <si>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</si>
  <si>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</si>
  <si>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</si>
  <si>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</si>
  <si>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</si>
  <si>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</si>
  <si>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</si>
  <si>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</si>
  <si>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</si>
  <si>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</si>
  <si>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</si>
  <si>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</si>
  <si>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</si>
  <si>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</si>
  <si>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</si>
  <si>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</si>
  <si>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</si>
  <si>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</si>
  <si>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</si>
  <si>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</si>
  <si>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</si>
  <si>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</si>
  <si>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</si>
  <si>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</si>
  <si>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</si>
  <si>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</si>
  <si>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</si>
  <si>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</si>
  <si>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</si>
  <si>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</si>
  <si>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</si>
  <si>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</si>
  <si>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</si>
  <si>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</si>
  <si>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</si>
  <si>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</si>
  <si>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</si>
  <si>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</si>
  <si>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</si>
  <si>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</si>
  <si>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</si>
  <si>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</si>
  <si>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</si>
  <si>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</si>
  <si>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</si>
  <si>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</si>
  <si>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</si>
  <si>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</si>
  <si>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</si>
  <si>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</si>
  <si>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</si>
  <si>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</si>
  <si>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</si>
  <si>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</si>
  <si>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</si>
  <si>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</si>
  <si>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</si>
  <si>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</si>
  <si>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</si>
  <si>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</si>
  <si>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</si>
  <si>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</si>
  <si>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</si>
  <si>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</si>
  <si>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</si>
  <si>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</si>
  <si>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</si>
  <si>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</si>
  <si>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</si>
  <si>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</si>
  <si>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</si>
  <si>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</si>
  <si>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</si>
  <si>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</si>
  <si>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</si>
  <si>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</si>
  <si>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</si>
  <si>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</si>
  <si>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</si>
  <si>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</si>
  <si>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</si>
  <si>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</si>
  <si>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</si>
  <si>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</si>
  <si>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</si>
  <si>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</si>
  <si>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</si>
  <si>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</si>
  <si>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</si>
  <si>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</si>
  <si>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</si>
  <si>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</si>
  <si>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</si>
  <si>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</si>
  <si>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</si>
  <si>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</si>
  <si>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</si>
  <si>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</si>
  <si>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</si>
  <si>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</si>
  <si>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</si>
  <si>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</si>
  <si>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</si>
  <si>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</si>
  <si>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</si>
  <si>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</si>
  <si>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</si>
  <si>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</si>
  <si>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</si>
  <si>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</si>
  <si>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</si>
  <si>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</si>
  <si>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</si>
  <si>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</si>
  <si>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</si>
  <si>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</si>
  <si>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</si>
  <si>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</si>
  <si>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</si>
  <si>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</si>
  <si>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</si>
  <si>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</si>
  <si>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</si>
  <si>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</si>
  <si>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</si>
  <si>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</si>
  <si>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</si>
  <si>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</si>
  <si>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</si>
  <si>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</si>
  <si>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</si>
  <si>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</si>
  <si>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</si>
  <si>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</si>
  <si>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</si>
  <si>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</si>
  <si>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</si>
  <si>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</si>
  <si>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</si>
  <si>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</si>
  <si>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</si>
  <si>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</si>
  <si>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</si>
  <si>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</si>
  <si>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</si>
  <si>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</si>
  <si>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</si>
  <si>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</si>
  <si>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</si>
  <si>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</si>
  <si>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</si>
  <si>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</si>
  <si>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</si>
  <si>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</si>
  <si>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</si>
  <si>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</si>
  <si>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</si>
  <si>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</si>
  <si>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</si>
  <si>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</si>
  <si>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</si>
  <si>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</si>
  <si>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</si>
  <si>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</si>
  <si>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</si>
  <si>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</si>
  <si>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</si>
  <si>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</si>
  <si>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</si>
  <si>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</si>
  <si>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</si>
  <si>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</si>
  <si>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</si>
  <si>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</si>
  <si>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</si>
  <si>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</si>
  <si>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</si>
  <si>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</si>
  <si>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</si>
  <si>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</si>
  <si>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</si>
  <si>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</si>
  <si>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</si>
  <si>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</si>
  <si>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</si>
  <si>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</si>
  <si>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</si>
  <si>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</si>
  <si>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</si>
  <si>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</si>
  <si>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</si>
  <si>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</si>
  <si>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</si>
  <si>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</si>
  <si>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</si>
  <si>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</si>
  <si>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</si>
  <si>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</si>
  <si>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</si>
  <si>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</si>
  <si>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</si>
  <si>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</si>
  <si>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</si>
  <si>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</si>
  <si>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</si>
  <si>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</si>
  <si>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</si>
  <si>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</si>
  <si>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</si>
  <si>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</si>
  <si>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</si>
  <si>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</si>
  <si>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</si>
  <si>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</si>
  <si>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</si>
  <si>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</si>
  <si>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</si>
  <si>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</si>
  <si>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</si>
  <si>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</si>
  <si>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</si>
  <si>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</si>
  <si>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</si>
  <si>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</si>
  <si>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</si>
  <si>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</si>
  <si>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</si>
  <si>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</si>
  <si>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</si>
  <si>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</si>
  <si>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</si>
  <si>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</si>
  <si>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</si>
  <si>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</si>
  <si>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</si>
  <si>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</si>
  <si>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</si>
  <si>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</si>
  <si>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</si>
  <si>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</si>
  <si>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</si>
  <si>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</si>
  <si>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</si>
  <si>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</si>
  <si>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</si>
  <si>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</si>
  <si>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</si>
  <si>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</si>
  <si>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</si>
  <si>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</si>
  <si>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</si>
  <si>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</si>
  <si>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</si>
  <si>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</si>
  <si>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</si>
  <si>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</si>
  <si>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</si>
  <si>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</si>
  <si>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</si>
  <si>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</si>
  <si>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</si>
  <si>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</si>
  <si>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</si>
  <si>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</si>
  <si>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</si>
  <si>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</si>
  <si>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</si>
  <si>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</si>
  <si>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</si>
  <si>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</si>
  <si>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</si>
  <si>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</si>
  <si>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</si>
  <si>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</si>
  <si>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</si>
  <si>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</si>
  <si>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</si>
  <si>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</si>
  <si>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</si>
  <si>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</si>
  <si>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</si>
  <si>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</si>
  <si>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</si>
  <si>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</si>
  <si>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</si>
  <si>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</si>
  <si>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</si>
  <si>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</si>
  <si>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</si>
  <si>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</si>
  <si>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</si>
  <si>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</si>
  <si>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</si>
  <si>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</si>
  <si>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</si>
  <si>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</si>
  <si>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</si>
  <si>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</si>
  <si>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</si>
  <si>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</si>
  <si>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</si>
  <si>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</si>
  <si>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</si>
  <si>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</si>
  <si>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</si>
  <si>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</si>
  <si>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</si>
  <si>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</si>
  <si>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</si>
  <si>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</si>
  <si>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</si>
  <si>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</si>
  <si>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</si>
  <si>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</si>
  <si>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</si>
  <si>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</si>
  <si>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</si>
  <si>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</si>
  <si>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</si>
  <si>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</si>
  <si>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</si>
  <si>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</si>
  <si>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</si>
  <si>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</si>
  <si>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</si>
  <si>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</si>
  <si>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</si>
  <si>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</si>
  <si>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</si>
  <si>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</si>
  <si>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</si>
  <si>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</si>
  <si>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</si>
  <si>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</si>
  <si>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</si>
  <si>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</si>
  <si>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</si>
  <si>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</si>
  <si>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</si>
  <si>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</si>
  <si>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</si>
  <si>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</si>
  <si>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</si>
  <si>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</si>
  <si>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</si>
  <si>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</si>
  <si>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</si>
  <si>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</si>
  <si>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</si>
  <si>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</si>
  <si>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</si>
  <si>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</si>
  <si>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</si>
  <si>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</si>
  <si>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</si>
  <si>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</si>
  <si>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</si>
  <si>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</si>
  <si>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</si>
  <si>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</si>
  <si>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</si>
  <si>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</si>
  <si>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</si>
  <si>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</si>
  <si>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</si>
  <si>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</si>
  <si>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</si>
  <si>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</si>
  <si>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</si>
  <si>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</si>
  <si>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</si>
  <si>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</si>
  <si>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</si>
  <si>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</si>
  <si>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</si>
  <si>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</si>
  <si>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</si>
  <si>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</si>
  <si>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</si>
  <si>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</si>
  <si>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</si>
  <si>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</si>
  <si>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</si>
  <si>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</si>
  <si>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</si>
  <si>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</si>
  <si>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</si>
  <si>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</si>
  <si>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</si>
  <si>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</si>
  <si>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</si>
  <si>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</si>
  <si>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</si>
  <si>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</si>
  <si>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</si>
  <si>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</si>
  <si>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</si>
  <si>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</si>
  <si>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</si>
  <si>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</si>
  <si>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</si>
  <si>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</si>
  <si>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</si>
  <si>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</si>
  <si>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</si>
  <si>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</si>
  <si>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</si>
  <si>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</si>
  <si>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</si>
  <si>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</si>
  <si>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</si>
  <si>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</si>
  <si>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</si>
  <si>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</si>
  <si>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</si>
  <si>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</si>
  <si>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</si>
  <si>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</si>
  <si>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</si>
  <si>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</si>
  <si>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</si>
  <si>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</si>
  <si>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</si>
  <si>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</si>
  <si>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</si>
  <si>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</si>
  <si>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</si>
  <si>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</si>
  <si>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</si>
  <si>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</si>
  <si>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</si>
  <si>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</si>
  <si>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</si>
  <si>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</si>
  <si>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</si>
  <si>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</si>
  <si>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</si>
  <si>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</si>
  <si>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</si>
  <si>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</si>
  <si>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</si>
  <si>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</si>
  <si>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</si>
  <si>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</si>
  <si>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</si>
  <si>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</si>
  <si>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</si>
  <si>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</si>
  <si>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</si>
  <si>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</si>
  <si>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</si>
  <si>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</si>
  <si>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</si>
  <si>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</si>
  <si>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</si>
  <si>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</si>
  <si>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</si>
  <si>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</si>
  <si>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</si>
  <si>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</si>
  <si>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</si>
  <si>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</si>
  <si>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</si>
  <si>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</si>
  <si>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</si>
  <si>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</si>
  <si>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</si>
  <si>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</si>
  <si>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</si>
  <si>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</si>
  <si>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</si>
  <si>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</si>
  <si>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</si>
  <si>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</si>
  <si>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</si>
  <si>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</si>
  <si>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</si>
  <si>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</si>
  <si>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</si>
  <si>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</si>
  <si>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</si>
  <si>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</si>
  <si>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</si>
  <si>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</si>
  <si>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</si>
  <si>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</si>
  <si>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</si>
  <si>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</si>
  <si>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</si>
  <si>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</si>
  <si>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</si>
  <si>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</si>
  <si>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</si>
  <si>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</si>
  <si>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</si>
  <si>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</si>
  <si>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</si>
  <si>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</si>
  <si>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</si>
  <si>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</si>
  <si>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</si>
  <si>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</si>
  <si>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</si>
  <si>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</si>
  <si>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</si>
  <si>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</si>
  <si>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</si>
  <si>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</si>
  <si>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</si>
  <si>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</si>
  <si>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</si>
  <si>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</si>
  <si>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</si>
  <si>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</si>
  <si>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</si>
  <si>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</si>
  <si>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</si>
  <si>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</si>
  <si>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</si>
  <si>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</si>
  <si>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</si>
  <si>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</si>
  <si>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</si>
  <si>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</si>
  <si>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</si>
  <si>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</si>
  <si>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</si>
  <si>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</si>
  <si>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</si>
  <si>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</si>
  <si>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</si>
  <si>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</si>
  <si>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</si>
  <si>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</si>
  <si>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</si>
  <si>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</si>
  <si>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</si>
  <si>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</si>
  <si>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</si>
  <si>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</si>
  <si>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</si>
  <si>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</si>
  <si>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</si>
  <si>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</si>
  <si>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</si>
  <si>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</si>
  <si>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</si>
  <si>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</si>
  <si>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</si>
  <si>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</si>
  <si>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</si>
  <si>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</si>
  <si>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</si>
  <si>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</si>
  <si>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</si>
  <si>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</si>
  <si>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</si>
  <si>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</si>
  <si>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</si>
  <si>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</si>
  <si>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</si>
  <si>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</si>
  <si>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</si>
  <si>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</si>
  <si>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</si>
  <si>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</si>
  <si>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</si>
  <si>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</si>
  <si>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</si>
  <si>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</si>
  <si>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</si>
  <si>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</si>
  <si>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</si>
  <si>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</si>
  <si>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</si>
  <si>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</si>
  <si>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</si>
  <si>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</si>
  <si>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</si>
  <si>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</si>
  <si>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</si>
  <si>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</si>
  <si>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</si>
  <si>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</si>
  <si>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</si>
  <si>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</si>
  <si>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</si>
  <si>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</si>
  <si>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</si>
  <si>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</si>
  <si>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</si>
  <si>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</si>
  <si>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</si>
  <si>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</si>
  <si>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</si>
  <si>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</si>
  <si>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</si>
  <si>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</si>
  <si>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</si>
  <si>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</si>
  <si>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</si>
  <si>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</si>
  <si>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</si>
  <si>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</si>
  <si>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</si>
  <si>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</si>
  <si>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</si>
  <si>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</si>
  <si>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</si>
  <si>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</si>
  <si>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</si>
  <si>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</si>
  <si>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</si>
  <si>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</si>
  <si>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</si>
  <si>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</si>
  <si>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</si>
  <si>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</si>
  <si>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</si>
  <si>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</si>
  <si>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</si>
  <si>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</si>
  <si>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</si>
  <si>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</si>
  <si>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</si>
  <si>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</si>
  <si>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</si>
  <si>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</si>
  <si>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</si>
  <si>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</si>
  <si>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</si>
  <si>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</si>
  <si>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</si>
  <si>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</si>
  <si>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</si>
  <si>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</si>
  <si>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</si>
  <si>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</si>
  <si>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</si>
  <si>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</si>
  <si>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</si>
  <si>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</si>
  <si>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</si>
  <si>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</si>
  <si>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</si>
  <si>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</si>
  <si>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</si>
  <si>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</si>
  <si>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</si>
  <si>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</si>
  <si>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</si>
  <si>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</si>
  <si>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</si>
  <si>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</si>
  <si>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</si>
  <si>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</si>
  <si>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</si>
  <si>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</si>
  <si>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</si>
  <si>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</si>
  <si>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</si>
  <si>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</si>
  <si>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</si>
  <si>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</si>
  <si>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</si>
  <si>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</si>
  <si>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</si>
  <si>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</si>
  <si>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</si>
  <si>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</si>
  <si>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</si>
  <si>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</si>
  <si>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</si>
  <si>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</si>
  <si>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</si>
  <si>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</si>
  <si>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</si>
  <si>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</si>
  <si>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</si>
  <si>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</si>
  <si>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</si>
  <si>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</si>
  <si>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</si>
  <si>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</si>
  <si>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</si>
  <si>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</si>
  <si>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</si>
  <si>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</si>
  <si>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</si>
  <si>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</si>
  <si>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</si>
  <si>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</si>
  <si>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</si>
  <si>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</si>
  <si>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</si>
  <si>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</si>
  <si>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</si>
  <si>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</si>
  <si>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</si>
  <si>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</si>
  <si>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</si>
  <si>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</si>
  <si>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</si>
  <si>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</si>
  <si>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</si>
  <si>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</si>
  <si>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</si>
  <si>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</si>
  <si>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</si>
  <si>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</si>
  <si>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</si>
  <si>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</si>
  <si>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</si>
  <si>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</si>
  <si>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</si>
  <si>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</si>
  <si>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</si>
  <si>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</si>
  <si>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</si>
  <si>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</si>
  <si>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</si>
  <si>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</si>
  <si>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</si>
  <si>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</si>
  <si>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</si>
  <si>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</si>
  <si>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</si>
  <si>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</si>
  <si>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</si>
  <si>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</si>
  <si>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</si>
  <si>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</si>
  <si>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</si>
  <si>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</si>
  <si>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</si>
  <si>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</si>
  <si>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</si>
  <si>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</si>
  <si>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</si>
  <si>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</si>
  <si>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</si>
  <si>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</si>
  <si>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</si>
  <si>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</si>
  <si>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</si>
  <si>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</si>
  <si>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</si>
  <si>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</si>
  <si>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</si>
  <si>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</si>
  <si>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</si>
  <si>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</si>
  <si>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</si>
  <si>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</si>
  <si>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</si>
  <si>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</si>
  <si>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</si>
  <si>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</si>
  <si>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</si>
  <si>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</si>
  <si>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</si>
  <si>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</si>
  <si>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</si>
  <si>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</si>
  <si>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</si>
  <si>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</si>
  <si>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</si>
  <si>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</si>
  <si>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</si>
  <si>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</si>
  <si>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</si>
  <si>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</si>
  <si>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</si>
  <si>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</si>
  <si>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</si>
  <si>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</si>
  <si>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</si>
  <si>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</si>
  <si>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</si>
  <si>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</si>
  <si>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</si>
  <si>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</si>
  <si>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</si>
  <si>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</si>
  <si>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</si>
  <si>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</si>
  <si>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</si>
  <si>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</si>
  <si>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</si>
  <si>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</si>
  <si>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</si>
  <si>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</si>
  <si>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</si>
  <si>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</si>
  <si>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</si>
  <si>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</si>
  <si>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</si>
  <si>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</si>
  <si>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</si>
  <si>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</si>
  <si>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</si>
  <si>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</si>
  <si>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</si>
  <si>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</si>
  <si>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</si>
  <si>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</si>
  <si>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</si>
  <si>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</si>
  <si>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</si>
  <si>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</si>
  <si>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</si>
  <si>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</si>
  <si>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</si>
  <si>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</si>
  <si>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</si>
  <si>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</si>
  <si>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</si>
  <si>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</si>
  <si>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</si>
  <si>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</si>
  <si>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</si>
  <si>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</si>
  <si>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</si>
  <si>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</si>
  <si>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</si>
  <si>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</si>
  <si>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</si>
  <si>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</si>
  <si>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</si>
  <si>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</si>
  <si>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</si>
  <si>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</si>
  <si>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</si>
  <si>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</si>
  <si>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</si>
  <si>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</si>
  <si>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</si>
  <si>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</si>
  <si>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</si>
  <si>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</si>
  <si>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</si>
  <si>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</si>
  <si>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</si>
  <si>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</si>
  <si>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</si>
  <si>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</si>
  <si>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</si>
  <si>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</si>
  <si>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</si>
  <si>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</si>
  <si>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</si>
  <si>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</si>
  <si>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</si>
  <si>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</si>
  <si>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</si>
  <si>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</si>
  <si>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</si>
  <si>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</si>
  <si>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</si>
  <si>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</si>
  <si>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</si>
  <si>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</si>
  <si>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</si>
  <si>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</si>
  <si>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</si>
  <si>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</si>
  <si>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</si>
  <si>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</si>
  <si>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</si>
  <si>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</si>
  <si>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</si>
  <si>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</si>
  <si>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</si>
  <si>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</si>
  <si>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</si>
  <si>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</si>
  <si>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</si>
  <si>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</si>
  <si>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</si>
  <si>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</si>
  <si>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</si>
  <si>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</si>
  <si>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</si>
  <si>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</si>
  <si>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</si>
  <si>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</si>
  <si>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</si>
  <si>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</si>
  <si>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</si>
  <si>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</si>
  <si>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</si>
  <si>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</si>
  <si>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</si>
  <si>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</si>
  <si>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</si>
  <si>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</si>
  <si>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</si>
  <si>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</si>
  <si>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</si>
  <si>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</si>
  <si>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</si>
  <si>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</si>
  <si>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</si>
  <si>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</si>
  <si>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</si>
  <si>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</si>
  <si>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</si>
  <si>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</si>
  <si>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</si>
  <si>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</si>
  <si>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</si>
  <si>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</si>
  <si>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</si>
  <si>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</si>
  <si>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</si>
  <si>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</si>
  <si>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</si>
  <si>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</si>
  <si>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</si>
  <si>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</si>
  <si>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</si>
  <si>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</si>
  <si>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</si>
  <si>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</si>
  <si>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</si>
  <si>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</si>
  <si>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</si>
  <si>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</si>
  <si>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</si>
  <si>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</si>
  <si>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</si>
  <si>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</si>
  <si>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</si>
  <si>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</si>
  <si>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</si>
  <si>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</si>
  <si>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</si>
  <si>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</si>
  <si>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</si>
  <si>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</si>
  <si>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</si>
  <si>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</si>
  <si>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</si>
  <si>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</si>
  <si>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</si>
  <si>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</si>
  <si>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</si>
  <si>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</si>
  <si>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</si>
  <si>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</si>
  <si>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</si>
  <si>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</si>
  <si>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</si>
  <si>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</si>
  <si>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</si>
  <si>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</si>
  <si>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</si>
  <si>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</si>
  <si>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</si>
  <si>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</si>
  <si>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</si>
  <si>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</si>
  <si>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</si>
  <si>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</si>
  <si>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</si>
  <si>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</si>
  <si>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</si>
  <si>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</si>
  <si>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</si>
  <si>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</si>
  <si>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</si>
  <si>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</si>
  <si>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</si>
  <si>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</si>
  <si>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</si>
  <si>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</si>
  <si>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</si>
  <si>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</si>
  <si>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</si>
  <si>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</si>
  <si>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</si>
  <si>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</si>
  <si>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</si>
  <si>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</si>
  <si>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</si>
  <si>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</si>
  <si>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</si>
  <si>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</si>
  <si>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</si>
  <si>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</si>
  <si>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</si>
  <si>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</si>
  <si>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</si>
  <si>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</si>
  <si>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</si>
  <si>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</si>
  <si>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</si>
  <si>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</si>
  <si>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</si>
  <si>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</si>
  <si>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</si>
  <si>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</si>
  <si>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</si>
  <si>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</si>
  <si>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</si>
  <si>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</si>
  <si>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</si>
  <si>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</si>
  <si>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</si>
  <si>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</si>
  <si>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</si>
  <si>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</si>
  <si>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</si>
  <si>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</si>
  <si>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</si>
  <si>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</si>
  <si>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</si>
  <si>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</si>
  <si>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</si>
  <si>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</si>
  <si>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</si>
  <si>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</si>
  <si>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</si>
  <si>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</si>
  <si>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</si>
  <si>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</si>
  <si>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</si>
  <si>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</si>
  <si>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</si>
  <si>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</si>
  <si>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</si>
  <si>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</si>
  <si>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</si>
  <si>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</si>
  <si>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</si>
  <si>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</si>
  <si>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</si>
  <si>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</si>
  <si>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</si>
  <si>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</si>
  <si>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</si>
  <si>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</si>
  <si>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</si>
  <si>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</si>
  <si>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</si>
  <si>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</si>
  <si>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</si>
  <si>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</si>
  <si>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</si>
  <si>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</si>
  <si>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</si>
  <si>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</si>
  <si>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</si>
  <si>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</si>
  <si>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</si>
  <si>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</si>
  <si>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</si>
  <si>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</si>
  <si>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</si>
  <si>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</si>
  <si>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</si>
  <si>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</si>
  <si>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</si>
  <si>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</si>
  <si>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</si>
  <si>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</si>
  <si>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</si>
  <si>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</si>
  <si>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</si>
  <si>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</si>
  <si>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</si>
  <si>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</si>
  <si>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</si>
  <si>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</si>
  <si>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</si>
  <si>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</si>
  <si>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</si>
  <si>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</si>
  <si>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</si>
  <si>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</si>
  <si>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</si>
  <si>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</si>
  <si>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</si>
  <si>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</si>
  <si>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</si>
  <si>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</si>
  <si>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</si>
  <si>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</si>
  <si>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</si>
  <si>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</si>
  <si>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</si>
  <si>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</si>
  <si>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</si>
  <si>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</si>
  <si>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</si>
  <si>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</si>
  <si>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</si>
  <si>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</si>
  <si>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</si>
  <si>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</si>
  <si>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</si>
  <si>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</si>
  <si>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</si>
  <si>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</si>
  <si>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</si>
  <si>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</si>
  <si>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</si>
  <si>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</si>
  <si>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</si>
  <si>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</si>
  <si>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</si>
  <si>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</si>
  <si>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</si>
  <si>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</si>
  <si>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</si>
  <si>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</si>
  <si>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</si>
  <si>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</si>
  <si>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</si>
  <si>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</si>
  <si>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</si>
  <si>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</si>
  <si>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</si>
  <si>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</si>
  <si>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</si>
  <si>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</si>
  <si>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</si>
  <si>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</si>
  <si>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</si>
  <si>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</si>
  <si>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</si>
  <si>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</si>
  <si>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</si>
  <si>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</si>
  <si>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</si>
  <si>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</si>
  <si>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</si>
  <si>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</si>
  <si>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</si>
  <si>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</si>
  <si>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</si>
  <si>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</si>
  <si>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</si>
  <si>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</si>
  <si>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</si>
  <si>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</si>
  <si>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</si>
  <si>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</si>
  <si>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</si>
  <si>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</si>
  <si>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</si>
  <si>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</si>
  <si>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</si>
  <si>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</si>
  <si>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</si>
  <si>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</si>
  <si>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</si>
  <si>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</si>
  <si>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</si>
  <si>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</si>
  <si>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</si>
  <si>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</si>
  <si>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</si>
  <si>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</si>
  <si>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</si>
  <si>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</si>
  <si>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</si>
  <si>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</si>
  <si>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</si>
  <si>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</si>
  <si>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</si>
  <si>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</si>
  <si>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</si>
  <si>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</si>
  <si>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</si>
  <si>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</si>
  <si>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</si>
  <si>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</si>
  <si>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</si>
  <si>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</si>
  <si>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</si>
  <si>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</si>
  <si>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</si>
  <si>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</si>
  <si>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</si>
  <si>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</si>
  <si>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</si>
  <si>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</si>
  <si>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</si>
  <si>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</si>
  <si>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</si>
  <si>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</si>
  <si>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</si>
  <si>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</si>
  <si>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</si>
  <si>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</si>
  <si>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</si>
  <si>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</si>
  <si>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</si>
  <si>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</si>
  <si>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</si>
  <si>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</si>
  <si>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</si>
  <si>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</si>
  <si>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</si>
  <si>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</si>
  <si>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</si>
  <si>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</si>
  <si>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</si>
  <si>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</si>
  <si>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</si>
  <si>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</si>
  <si>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</si>
  <si>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</si>
  <si>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</si>
  <si>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</si>
  <si>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</si>
  <si>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</si>
  <si>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</si>
  <si>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</si>
  <si>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</si>
  <si>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</si>
  <si>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</si>
  <si>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</si>
  <si>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</si>
  <si>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</si>
  <si>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</si>
  <si>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</si>
  <si>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</si>
  <si>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</si>
  <si>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</si>
  <si>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</si>
  <si>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</si>
  <si>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</si>
  <si>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</si>
  <si>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</si>
  <si>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</si>
  <si>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</si>
  <si>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</si>
  <si>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</si>
  <si>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</si>
  <si>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</si>
  <si>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</si>
  <si>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</si>
  <si>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</si>
  <si>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</si>
  <si>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</si>
  <si>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</si>
  <si>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</si>
  <si>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</si>
  <si>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</si>
  <si>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</si>
  <si>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</si>
  <si>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</si>
  <si>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</si>
  <si>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</si>
  <si>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</si>
  <si>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</si>
  <si>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</si>
  <si>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</si>
  <si>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</si>
  <si>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</si>
  <si>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</si>
  <si>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</si>
  <si>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</si>
  <si>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</si>
  <si>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</si>
  <si>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</si>
  <si>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</si>
  <si>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</si>
  <si>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</si>
  <si>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</si>
  <si>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</si>
  <si>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</si>
  <si>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</si>
  <si>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</si>
  <si>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</si>
  <si>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</si>
  <si>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</si>
  <si>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</si>
  <si>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</si>
  <si>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</si>
  <si>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</si>
  <si>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</si>
  <si>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</si>
  <si>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</si>
  <si>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</si>
  <si>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</si>
  <si>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</si>
  <si>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</si>
  <si>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</si>
  <si>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</si>
  <si>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</si>
  <si>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</si>
  <si>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</si>
  <si>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</si>
  <si>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</si>
  <si>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</si>
  <si>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</si>
  <si>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</si>
  <si>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</si>
  <si>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</si>
  <si>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</si>
  <si>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</si>
  <si>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</si>
  <si>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</si>
  <si>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</si>
  <si>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</si>
  <si>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</si>
  <si>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</si>
  <si>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</si>
  <si>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</si>
  <si>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</si>
  <si>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</si>
  <si>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</si>
  <si>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</si>
  <si>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</si>
  <si>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</si>
  <si>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</si>
  <si>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</si>
  <si>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</si>
  <si>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</si>
  <si>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</si>
  <si>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</si>
  <si>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</si>
  <si>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</si>
  <si>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</si>
  <si>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</si>
  <si>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</si>
  <si>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</si>
  <si>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</si>
  <si>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</si>
  <si>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</si>
  <si>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</si>
  <si>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</si>
  <si>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</si>
  <si>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</si>
  <si>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</si>
  <si>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</si>
  <si>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</si>
  <si>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</si>
  <si>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</si>
  <si>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</si>
  <si>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</si>
  <si>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</si>
  <si>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</si>
  <si>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</si>
  <si>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</si>
  <si>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</si>
  <si>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</si>
  <si>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</si>
  <si>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</si>
  <si>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</si>
  <si>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</si>
  <si>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</si>
  <si>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</si>
  <si>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</si>
  <si>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</si>
  <si>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</si>
  <si>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</si>
  <si>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</si>
  <si>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</si>
  <si>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</si>
  <si>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</si>
  <si>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</si>
  <si>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</si>
  <si>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</si>
  <si>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</si>
  <si>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</si>
  <si>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</si>
  <si>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</si>
  <si>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</si>
  <si>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</si>
  <si>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</si>
  <si>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</si>
  <si>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</si>
  <si>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</si>
  <si>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</si>
  <si>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</si>
  <si>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</si>
  <si>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</si>
  <si>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</si>
  <si>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</si>
  <si>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</si>
  <si>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</si>
  <si>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</si>
  <si>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</si>
  <si>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</si>
  <si>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</si>
  <si>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</si>
  <si>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</si>
  <si>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</si>
  <si>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</si>
  <si>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</si>
  <si>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</si>
  <si>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</si>
  <si>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</si>
  <si>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</si>
  <si>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</si>
  <si>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</si>
  <si>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</si>
  <si>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</si>
  <si>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</si>
  <si>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</si>
  <si>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</si>
  <si>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</si>
  <si>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</si>
  <si>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</si>
  <si>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</si>
  <si>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</si>
  <si>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</si>
  <si>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</si>
  <si>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</si>
  <si>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</si>
  <si>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</si>
  <si>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</si>
  <si>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</si>
  <si>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</si>
  <si>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</si>
  <si>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</si>
  <si>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</si>
  <si>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</si>
  <si>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</si>
  <si>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</si>
  <si>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</si>
  <si>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</si>
  <si>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</si>
  <si>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</si>
  <si>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</si>
  <si>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</si>
  <si>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</si>
  <si>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</si>
  <si>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</si>
  <si>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</si>
  <si>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</si>
  <si>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</si>
  <si>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</si>
  <si>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</si>
  <si>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</si>
  <si>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</si>
  <si>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</si>
  <si>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</si>
  <si>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</si>
  <si>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</si>
  <si>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</si>
  <si>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</si>
  <si>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</si>
  <si>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</si>
  <si>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</si>
  <si>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</si>
  <si>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</si>
  <si>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</si>
  <si>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</si>
  <si>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</si>
  <si>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</si>
  <si>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</si>
  <si>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</si>
  <si>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</si>
  <si>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</si>
  <si>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</si>
  <si>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</si>
  <si>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</si>
  <si>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</si>
  <si>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</si>
  <si>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</si>
  <si>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</si>
  <si>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</si>
  <si>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</si>
  <si>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</si>
  <si>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</si>
  <si>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</si>
  <si>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</si>
  <si>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</si>
  <si>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</si>
  <si>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</si>
  <si>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</si>
  <si>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</si>
  <si>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</si>
  <si>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</si>
  <si>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</si>
  <si>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</si>
  <si>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</si>
  <si>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</si>
  <si>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</si>
  <si>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</si>
  <si>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</si>
  <si>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</si>
  <si>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</si>
  <si>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</si>
  <si>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</si>
  <si>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</si>
  <si>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</si>
  <si>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</si>
  <si>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</si>
  <si>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</si>
  <si>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</si>
  <si>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</si>
  <si>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</si>
  <si>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</si>
  <si>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</si>
  <si>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</si>
  <si>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</si>
  <si>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</si>
  <si>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</si>
  <si>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</si>
  <si>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</si>
  <si>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</si>
  <si>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</si>
  <si>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</si>
  <si>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</si>
  <si>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</si>
  <si>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</si>
  <si>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</si>
  <si>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</si>
  <si>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</si>
  <si>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</si>
  <si>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</si>
  <si>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</si>
  <si>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</si>
  <si>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</si>
  <si>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</si>
  <si>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</si>
  <si>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</si>
  <si>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</si>
  <si>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</si>
  <si>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</si>
  <si>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</si>
  <si>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</si>
  <si>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</si>
  <si>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</si>
  <si>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</si>
  <si>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</si>
  <si>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</si>
  <si>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</si>
  <si>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</si>
  <si>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</si>
  <si>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</si>
  <si>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</si>
  <si>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</si>
  <si>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</si>
  <si>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</si>
  <si>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</si>
  <si>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</si>
  <si>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</si>
  <si>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</si>
  <si>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</si>
  <si>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</si>
  <si>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</si>
  <si>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</si>
  <si>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</si>
  <si>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</si>
  <si>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</si>
  <si>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</si>
  <si>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</si>
  <si>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</si>
  <si>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</si>
  <si>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</si>
  <si>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</si>
  <si>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</si>
  <si>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</si>
  <si>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</si>
  <si>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</si>
  <si>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</si>
  <si>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</si>
  <si>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</si>
  <si>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</si>
  <si>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</si>
  <si>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</si>
  <si>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</si>
  <si>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</si>
  <si>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</si>
  <si>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</si>
  <si>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</si>
  <si>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</si>
  <si>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</si>
  <si>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</si>
  <si>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</si>
  <si>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</si>
  <si>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</si>
  <si>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</si>
  <si>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</si>
  <si>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</si>
  <si>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</si>
  <si>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</si>
  <si>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</si>
  <si>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</si>
  <si>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</si>
  <si>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</si>
  <si>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</si>
  <si>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</si>
  <si>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</si>
  <si>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</si>
  <si>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</si>
  <si>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</si>
  <si>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</si>
  <si>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</si>
  <si>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</si>
  <si>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</si>
  <si>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</si>
  <si>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</si>
  <si>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</si>
  <si>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</si>
  <si>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</si>
  <si>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</si>
  <si>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</si>
  <si>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</si>
  <si>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</si>
  <si>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</si>
  <si>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</si>
  <si>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</si>
  <si>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</si>
  <si>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</si>
  <si>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</si>
  <si>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</si>
  <si>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</si>
  <si>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</si>
  <si>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</si>
  <si>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</si>
  <si>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</si>
  <si>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</si>
  <si>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</si>
  <si>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</si>
  <si>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</si>
  <si>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</si>
  <si>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</si>
  <si>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</si>
  <si>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</si>
  <si>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</si>
  <si>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</si>
  <si>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</si>
  <si>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</si>
  <si>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</si>
  <si>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</si>
  <si>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</si>
  <si>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</si>
  <si>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</si>
  <si>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</si>
  <si>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</si>
  <si>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</si>
  <si>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</si>
  <si>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</si>
  <si>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</si>
  <si>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</si>
  <si>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</si>
  <si>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</si>
  <si>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</si>
  <si>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</si>
  <si>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</si>
  <si>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</si>
  <si>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</si>
  <si>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</si>
  <si>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</si>
  <si>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</si>
  <si>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</si>
  <si>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</si>
  <si>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</si>
  <si>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</si>
  <si>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</si>
  <si>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</si>
  <si>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</si>
  <si>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</si>
  <si>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</si>
  <si>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</si>
  <si>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</si>
  <si>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</si>
  <si>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</si>
  <si>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</si>
  <si>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</si>
  <si>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</si>
  <si>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</si>
  <si>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</si>
  <si>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</si>
  <si>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</si>
  <si>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</si>
  <si>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</si>
  <si>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</si>
  <si>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</si>
  <si>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</si>
  <si>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</si>
  <si>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</si>
  <si>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</si>
  <si>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</si>
  <si>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</si>
  <si>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</si>
  <si>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</si>
  <si>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</si>
  <si>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</si>
  <si>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</si>
  <si>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</si>
  <si>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</si>
  <si>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</si>
  <si>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</si>
  <si>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</si>
  <si>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</si>
  <si>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</si>
  <si>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</si>
  <si>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</si>
  <si>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</si>
  <si>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</si>
  <si>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</si>
  <si>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</si>
  <si>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</si>
  <si>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</si>
  <si>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</si>
  <si>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</si>
  <si>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</si>
  <si>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</si>
  <si>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</si>
  <si>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</si>
  <si>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</si>
  <si>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</si>
  <si>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</si>
  <si>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</si>
  <si>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</si>
  <si>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</si>
  <si>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</si>
  <si>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</si>
  <si>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</si>
  <si>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</si>
  <si>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</si>
  <si>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</si>
  <si>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</si>
  <si>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</si>
  <si>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</si>
  <si>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</si>
  <si>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</si>
  <si>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</si>
  <si>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</si>
  <si>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</si>
  <si>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</si>
  <si>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</si>
  <si>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</si>
  <si>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</si>
  <si>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</si>
  <si>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</si>
  <si>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</si>
  <si>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</si>
  <si>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</si>
  <si>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</si>
  <si>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</si>
  <si>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</si>
  <si>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</si>
  <si>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</si>
  <si>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</si>
  <si>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</si>
  <si>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</si>
  <si>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</si>
  <si>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</si>
  <si>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</si>
  <si>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</si>
  <si>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</si>
  <si>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</si>
  <si>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</si>
  <si>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</si>
  <si>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</si>
  <si>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</si>
  <si>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</si>
  <si>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</si>
  <si>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</si>
  <si>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</si>
  <si>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</si>
  <si>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</si>
  <si>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</si>
  <si>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</si>
  <si>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</si>
  <si>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</si>
  <si>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</si>
  <si>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</si>
  <si>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</si>
  <si>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</si>
  <si>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</si>
  <si>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</si>
  <si>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</si>
  <si>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</si>
  <si>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</si>
  <si>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</si>
  <si>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</si>
  <si>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</si>
  <si>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</si>
  <si>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</si>
  <si>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</si>
  <si>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</si>
  <si>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</si>
  <si>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</si>
  <si>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</si>
  <si>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</si>
  <si>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</si>
  <si>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</si>
  <si>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</si>
  <si>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</si>
  <si>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</si>
  <si>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</si>
  <si>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</si>
  <si>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</si>
  <si>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</si>
  <si>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</si>
  <si>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</si>
  <si>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</si>
  <si>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</si>
  <si>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</si>
  <si>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</si>
  <si>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</si>
  <si>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</si>
  <si>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</si>
  <si>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</si>
  <si>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</si>
  <si>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</si>
  <si>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</si>
  <si>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</si>
  <si>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</si>
  <si>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</si>
  <si>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</si>
  <si>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</si>
  <si>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</si>
  <si>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</si>
  <si>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</si>
  <si>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</si>
  <si>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</si>
  <si>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</si>
  <si>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</si>
  <si>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</si>
  <si>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</si>
  <si>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</si>
  <si>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</si>
  <si>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</si>
  <si>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</si>
  <si>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</si>
  <si>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</si>
  <si>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</si>
  <si>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</si>
  <si>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</si>
  <si>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</si>
  <si>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</si>
  <si>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</si>
  <si>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</si>
  <si>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</si>
  <si>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</si>
  <si>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</si>
  <si>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</si>
  <si>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</si>
  <si>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</si>
  <si>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</si>
  <si>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</si>
  <si>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</si>
  <si>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</si>
  <si>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</si>
  <si>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</si>
  <si>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</si>
  <si>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</si>
  <si>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</si>
  <si>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</si>
  <si>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</si>
  <si>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</si>
  <si>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</si>
  <si>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</si>
  <si>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</si>
  <si>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</si>
  <si>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</si>
  <si>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</si>
  <si>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</si>
  <si>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</si>
  <si>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</si>
  <si>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</si>
  <si>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</si>
  <si>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</si>
  <si>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</si>
  <si>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</si>
  <si>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</si>
  <si>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</si>
  <si>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</si>
  <si>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</si>
  <si>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</si>
  <si>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</si>
  <si>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</si>
  <si>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</si>
  <si>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</si>
  <si>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</si>
  <si>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</si>
  <si>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</si>
  <si>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</si>
  <si>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</si>
  <si>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</si>
  <si>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</si>
  <si>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</si>
  <si>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</si>
  <si>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</si>
  <si>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</si>
  <si>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</si>
  <si>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</si>
  <si>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</si>
  <si>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</si>
  <si>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</si>
  <si>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</si>
  <si>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</si>
  <si>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</si>
  <si>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</si>
  <si>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</si>
  <si>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</si>
  <si>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</si>
  <si>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</si>
  <si>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</si>
  <si>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</si>
  <si>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</si>
  <si>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</si>
  <si>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</si>
  <si>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</si>
  <si>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</si>
  <si>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</si>
  <si>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</si>
  <si>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</si>
  <si>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</si>
  <si>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</si>
  <si>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</si>
  <si>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</si>
  <si>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</si>
  <si>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</si>
  <si>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</si>
  <si>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</si>
  <si>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</si>
  <si>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</si>
  <si>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</si>
  <si>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</si>
  <si>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</si>
  <si>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</si>
  <si>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</si>
  <si>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</si>
  <si>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</si>
  <si>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</si>
  <si>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</si>
  <si>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</si>
  <si>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</si>
  <si>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</si>
  <si>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</si>
  <si>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</si>
  <si>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</si>
  <si>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</si>
  <si>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</si>
  <si>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</si>
  <si>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</si>
  <si>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</si>
  <si>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</si>
  <si>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</si>
  <si>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</si>
  <si>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</si>
  <si>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</si>
  <si>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</si>
  <si>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</si>
  <si>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</si>
  <si>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</si>
  <si>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</si>
  <si>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</si>
  <si>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</si>
  <si>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</si>
  <si>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</si>
  <si>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</si>
  <si>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</si>
  <si>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</si>
  <si>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</si>
  <si>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</si>
  <si>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</si>
  <si>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</si>
  <si>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</si>
  <si>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</si>
  <si>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</si>
  <si>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</si>
  <si>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</si>
  <si>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</si>
  <si>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</si>
  <si>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</si>
  <si>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</si>
  <si>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</si>
  <si>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</si>
  <si>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</si>
  <si>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</si>
  <si>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</si>
  <si>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</si>
  <si>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</si>
  <si>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</si>
  <si>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</si>
  <si>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</si>
  <si>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</si>
  <si>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</si>
  <si>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</si>
  <si>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</si>
  <si>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</si>
  <si>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</si>
  <si>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</si>
  <si>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</si>
  <si>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</si>
  <si>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</si>
  <si>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</si>
  <si>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</si>
  <si>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</si>
  <si>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</si>
  <si>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</si>
  <si>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</si>
  <si>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</si>
  <si>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</si>
  <si>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</si>
  <si>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</si>
  <si>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</si>
  <si>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</si>
  <si>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</si>
  <si>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</si>
  <si>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</si>
  <si>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</si>
  <si>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</si>
  <si>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</si>
  <si>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</si>
  <si>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</si>
  <si>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</si>
  <si>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</si>
  <si>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</si>
  <si>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</si>
  <si>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</si>
  <si>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</si>
  <si>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</si>
  <si>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</si>
  <si>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</si>
  <si>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</si>
  <si>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</si>
  <si>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</si>
  <si>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</si>
  <si>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</si>
  <si>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</si>
  <si>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</si>
  <si>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</si>
  <si>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</si>
  <si>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</si>
  <si>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</si>
  <si>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</si>
  <si>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</si>
  <si>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</si>
  <si>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</si>
  <si>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</si>
  <si>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</si>
  <si>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</si>
  <si>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</si>
  <si>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</si>
  <si>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</si>
  <si>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</si>
  <si>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</si>
  <si>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</si>
  <si>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</si>
  <si>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</si>
  <si>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</si>
  <si>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</si>
  <si>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</si>
  <si>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</si>
  <si>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</si>
  <si>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</si>
  <si>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</si>
  <si>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</si>
  <si>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</si>
  <si>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</si>
  <si>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</si>
  <si>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</si>
  <si>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</si>
  <si>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</si>
  <si>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</si>
  <si>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</si>
  <si>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</si>
  <si>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</si>
  <si>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</si>
  <si>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</si>
  <si>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</si>
  <si>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</si>
  <si>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</si>
  <si>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</si>
  <si>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</si>
  <si>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</si>
  <si>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</si>
  <si>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</si>
  <si>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</si>
  <si>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</si>
  <si>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</si>
  <si>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</si>
  <si>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</si>
  <si>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</si>
  <si>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</si>
  <si>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</si>
  <si>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</si>
  <si>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</si>
  <si>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</si>
  <si>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</si>
  <si>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</si>
  <si>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</si>
  <si>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</si>
  <si>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</si>
  <si>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</si>
  <si>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</si>
  <si>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</si>
  <si>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</si>
  <si>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</si>
  <si>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</si>
  <si>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</si>
  <si>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</si>
  <si>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</si>
  <si>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</si>
  <si>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</si>
  <si>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</si>
  <si>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</si>
  <si>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</si>
  <si>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</si>
  <si>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</si>
  <si>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</si>
  <si>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</si>
  <si>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</si>
  <si>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</si>
  <si>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</si>
  <si>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</si>
  <si>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</si>
  <si>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</si>
  <si>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</si>
  <si>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</si>
  <si>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</si>
  <si>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</si>
  <si>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</si>
  <si>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</si>
  <si>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</si>
  <si>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</si>
  <si>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</si>
  <si>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</si>
  <si>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</si>
  <si>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</si>
  <si>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</si>
  <si>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</si>
  <si>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</si>
  <si>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</si>
  <si>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</si>
  <si>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</si>
  <si>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</si>
  <si>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</si>
  <si>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</si>
  <si>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</si>
  <si>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</si>
  <si>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</si>
  <si>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</si>
  <si>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</si>
  <si>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</si>
  <si>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</si>
  <si>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</si>
  <si>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</si>
  <si>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</si>
  <si>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</si>
  <si>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</si>
  <si>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</si>
  <si>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</si>
  <si>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</si>
  <si>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</si>
  <si>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</si>
  <si>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</si>
  <si>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</si>
  <si>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</si>
  <si>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</si>
  <si>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</si>
  <si>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</si>
  <si>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</si>
  <si>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</si>
  <si>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</si>
  <si>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</si>
  <si>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</si>
  <si>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</si>
  <si>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</si>
  <si>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</si>
  <si>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</si>
  <si>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</si>
  <si>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</si>
  <si>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</si>
  <si>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</si>
  <si>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</si>
  <si>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</si>
  <si>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</si>
  <si>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</si>
  <si>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</si>
  <si>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</si>
  <si>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</si>
  <si>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</si>
  <si>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</si>
  <si>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</si>
  <si>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</si>
  <si>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</si>
  <si>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</si>
  <si>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</si>
  <si>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</si>
  <si>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</si>
  <si>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</si>
  <si>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</si>
  <si>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</si>
  <si>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</si>
  <si>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</si>
  <si>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</si>
  <si>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</si>
  <si>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</si>
  <si>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</si>
  <si>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</si>
  <si>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</si>
  <si>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</si>
  <si>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</si>
  <si>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</si>
  <si>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</si>
  <si>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</si>
  <si>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</si>
  <si>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</si>
  <si>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</si>
  <si>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</si>
  <si>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</si>
  <si>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</si>
  <si>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</si>
  <si>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</si>
  <si>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</si>
  <si>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</si>
  <si>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</si>
  <si>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</si>
  <si>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</si>
  <si>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</si>
  <si>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</si>
  <si>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</si>
  <si>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</si>
  <si>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</si>
  <si>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</si>
  <si>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</si>
  <si>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</si>
  <si>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</si>
  <si>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</si>
  <si>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</si>
  <si>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</si>
  <si>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</si>
  <si>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</si>
  <si>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</si>
  <si>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</si>
  <si>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</si>
  <si>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</si>
  <si>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</si>
  <si>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</si>
  <si>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</si>
  <si>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</si>
  <si>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</si>
  <si>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</si>
  <si>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</si>
  <si>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</si>
  <si>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</si>
  <si>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</si>
  <si>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</si>
  <si>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</si>
  <si>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</si>
  <si>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</si>
  <si>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</si>
  <si>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</si>
  <si>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</si>
  <si>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</si>
  <si>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</si>
  <si>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</si>
  <si>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</si>
  <si>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</si>
  <si>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</si>
  <si>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</si>
  <si>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</si>
  <si>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</si>
  <si>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</si>
  <si>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</si>
  <si>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</si>
  <si>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</si>
  <si>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</si>
  <si>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</si>
  <si>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</si>
  <si>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</si>
  <si>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</si>
  <si>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</si>
  <si>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</si>
  <si>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</si>
  <si>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</si>
  <si>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</si>
  <si>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</si>
  <si>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</si>
  <si>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</si>
  <si>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</si>
  <si>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</si>
  <si>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</si>
  <si>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</si>
  <si>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</si>
  <si>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</si>
  <si>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</si>
  <si>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</si>
  <si>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</si>
  <si>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</si>
  <si>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</si>
  <si>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</si>
  <si>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</si>
  <si>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</si>
  <si>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</si>
  <si>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</si>
  <si>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</si>
  <si>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</si>
  <si>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</si>
  <si>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</si>
  <si>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</si>
  <si>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</si>
  <si>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</si>
  <si>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</si>
  <si>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</si>
  <si>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</si>
  <si>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</si>
  <si>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</si>
  <si>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</si>
  <si>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</si>
  <si>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</si>
  <si>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</si>
  <si>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</si>
  <si>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</si>
  <si>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</si>
  <si>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</si>
  <si>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</si>
  <si>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</si>
  <si>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</si>
  <si>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</si>
  <si>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</si>
  <si>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</si>
  <si>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</si>
  <si>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</si>
  <si>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</si>
  <si>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</si>
  <si>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</si>
  <si>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</si>
  <si>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</si>
  <si>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</si>
  <si>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</si>
  <si>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</si>
  <si>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</si>
  <si>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</si>
  <si>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</si>
  <si>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</si>
  <si>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</si>
  <si>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</si>
  <si>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</si>
  <si>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</si>
  <si>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</si>
  <si>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</si>
  <si>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</si>
  <si>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</si>
  <si>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</si>
  <si>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</si>
  <si>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</si>
  <si>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</si>
  <si>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</si>
  <si>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</si>
  <si>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</si>
  <si>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</si>
  <si>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</si>
  <si>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</si>
  <si>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</si>
  <si>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</si>
  <si>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</si>
  <si>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</si>
  <si>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</si>
  <si>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</si>
  <si>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</si>
  <si>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</si>
  <si>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</si>
  <si>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</si>
  <si>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</si>
  <si>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</si>
  <si>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</si>
  <si>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</si>
  <si>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</si>
  <si>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</si>
  <si>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</si>
  <si>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</si>
  <si>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</si>
  <si>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</si>
  <si>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</si>
  <si>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</si>
  <si>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</si>
  <si>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</si>
  <si>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</si>
  <si>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</si>
  <si>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</si>
  <si>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</si>
  <si>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</si>
  <si>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</si>
  <si>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</si>
  <si>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</si>
  <si>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</si>
  <si>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</si>
  <si>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</si>
  <si>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</si>
  <si>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</si>
  <si>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</si>
  <si>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</si>
  <si>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</si>
  <si>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</si>
  <si>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</si>
  <si>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</si>
  <si>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</si>
  <si>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</si>
  <si>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</si>
  <si>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</si>
  <si>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</si>
  <si>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</si>
  <si>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</si>
  <si>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</si>
  <si>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</si>
  <si>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</si>
  <si>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</si>
  <si>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</si>
  <si>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</si>
  <si>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</si>
  <si>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</si>
  <si>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</si>
  <si>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</si>
  <si>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</si>
  <si>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</si>
  <si>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</si>
  <si>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</si>
  <si>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</si>
  <si>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</si>
  <si>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</si>
  <si>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</si>
  <si>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</si>
  <si>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</si>
  <si>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</si>
  <si>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</si>
  <si>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</si>
  <si>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</si>
  <si>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</si>
  <si>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</si>
  <si>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</si>
  <si>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</si>
  <si>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</si>
  <si>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</si>
  <si>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</si>
  <si>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</si>
  <si>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</si>
  <si>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</si>
  <si>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</si>
  <si>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</si>
  <si>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</si>
  <si>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</si>
  <si>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</si>
  <si>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</si>
  <si>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</si>
  <si>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</si>
  <si>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</si>
  <si>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</si>
  <si>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</si>
  <si>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</si>
  <si>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</si>
  <si>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</si>
  <si>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</si>
  <si>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</si>
  <si>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</si>
  <si>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</si>
  <si>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</si>
  <si>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</si>
  <si>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</si>
  <si>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</si>
  <si>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</si>
  <si>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</si>
  <si>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</si>
  <si>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</si>
  <si>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</si>
  <si>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</si>
  <si>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</si>
  <si>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</si>
  <si>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</si>
  <si>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</si>
  <si>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</si>
  <si>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</si>
  <si>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</si>
  <si>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</si>
  <si>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</si>
  <si>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</si>
  <si>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</si>
  <si>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</si>
  <si>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</si>
  <si>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</si>
  <si>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</si>
  <si>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</si>
  <si>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</si>
  <si>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</si>
  <si>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</si>
  <si>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</si>
  <si>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</si>
  <si>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</si>
  <si>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</si>
  <si>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</si>
  <si>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</si>
  <si>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</si>
  <si>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</si>
  <si>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</si>
  <si>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</si>
  <si>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</si>
  <si>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</si>
  <si>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</si>
  <si>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</si>
  <si>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</si>
  <si>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</si>
  <si>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</si>
  <si>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</si>
  <si>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</si>
  <si>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</si>
  <si>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</si>
  <si>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</si>
  <si>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</si>
  <si>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</si>
  <si>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</si>
  <si>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</si>
  <si>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</si>
  <si>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</si>
  <si>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</si>
  <si>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</si>
  <si>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</si>
  <si>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</si>
  <si>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</si>
  <si>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</si>
  <si>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</si>
  <si>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</si>
  <si>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</si>
  <si>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</si>
  <si>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</si>
  <si>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</si>
  <si>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</si>
  <si>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</si>
  <si>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</si>
  <si>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</si>
  <si>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</si>
  <si>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</si>
  <si>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</si>
  <si>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</si>
  <si>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</si>
  <si>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</si>
  <si>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</si>
  <si>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</si>
  <si>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</si>
  <si>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</si>
  <si>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</si>
  <si>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</si>
  <si>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</si>
  <si>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</si>
  <si>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</si>
  <si>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</si>
  <si>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</si>
  <si>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</si>
  <si>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</si>
  <si>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</si>
  <si>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</si>
  <si>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</si>
  <si>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</si>
  <si>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</si>
  <si>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</si>
  <si>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</si>
  <si>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</si>
  <si>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</si>
  <si>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</si>
  <si>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</si>
  <si>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</si>
  <si>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</si>
  <si>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</si>
  <si>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</si>
  <si>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</si>
  <si>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</si>
  <si>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</si>
  <si>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</si>
  <si>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</si>
  <si>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</si>
  <si>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</si>
  <si>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</si>
  <si>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</si>
  <si>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</si>
  <si>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</si>
  <si>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</si>
  <si>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</si>
  <si>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</si>
  <si>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</si>
  <si>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</si>
  <si>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</si>
  <si>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</si>
  <si>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</si>
  <si>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</si>
  <si>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</si>
  <si>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</si>
  <si>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</si>
  <si>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</si>
  <si>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</si>
  <si>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</si>
  <si>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</si>
  <si>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</si>
  <si>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</si>
  <si>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</si>
  <si>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</si>
  <si>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</si>
  <si>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</si>
  <si>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</si>
  <si>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</si>
  <si>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</si>
  <si>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</si>
  <si>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</si>
  <si>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</si>
  <si>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</si>
  <si>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</si>
  <si>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</si>
  <si>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</si>
  <si>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</si>
  <si>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</si>
  <si>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</si>
  <si>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</si>
  <si>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</si>
  <si>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</si>
  <si>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</si>
  <si>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</si>
  <si>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</si>
  <si>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</si>
  <si>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</si>
  <si>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</si>
  <si>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</si>
  <si>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</si>
  <si>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</si>
  <si>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</si>
  <si>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</si>
  <si>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</si>
  <si>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</si>
  <si>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</si>
  <si>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</si>
  <si>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</si>
  <si>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</si>
  <si>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</si>
  <si>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</si>
  <si>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</si>
  <si>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</si>
  <si>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</si>
  <si>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</si>
  <si>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</si>
  <si>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</si>
  <si>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</si>
  <si>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</si>
  <si>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</si>
  <si>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</si>
  <si>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</si>
  <si>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</si>
  <si>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</si>
  <si>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</si>
  <si>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</si>
  <si>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</si>
  <si>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</si>
  <si>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</si>
  <si>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</si>
  <si>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</si>
  <si>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</si>
  <si>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</si>
  <si>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</si>
  <si>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</si>
  <si>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</si>
  <si>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</si>
  <si>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</si>
  <si>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</si>
  <si>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</si>
  <si>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</si>
  <si>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</si>
  <si>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</si>
  <si>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</si>
  <si>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</si>
  <si>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</si>
  <si>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</si>
  <si>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</si>
  <si>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</si>
  <si>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</si>
  <si>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</si>
  <si>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</si>
  <si>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</si>
  <si>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</si>
  <si>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</si>
  <si>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</si>
  <si>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</si>
  <si>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</si>
  <si>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</si>
  <si>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</si>
  <si>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</si>
  <si>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</si>
  <si>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</si>
  <si>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</si>
  <si>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</si>
  <si>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</si>
  <si>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</si>
  <si>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</si>
  <si>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</si>
  <si>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</si>
  <si>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</si>
  <si>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</si>
  <si>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</si>
  <si>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</si>
  <si>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</si>
  <si>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</si>
  <si>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</si>
  <si>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</si>
  <si>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</si>
  <si>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</si>
  <si>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</si>
  <si>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</si>
  <si>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</si>
  <si>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</si>
  <si>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</si>
  <si>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</si>
  <si>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</si>
  <si>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</si>
  <si>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</si>
  <si>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</si>
  <si>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</si>
  <si>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</si>
  <si>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</si>
  <si>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</si>
  <si>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</si>
  <si>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</si>
  <si>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</si>
  <si>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</si>
  <si>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</si>
  <si>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</si>
  <si>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</si>
  <si>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</si>
  <si>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</si>
  <si>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</si>
  <si>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</si>
  <si>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</si>
  <si>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</si>
  <si>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</si>
  <si>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</si>
  <si>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</si>
  <si>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</si>
  <si>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</si>
  <si>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</si>
  <si>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</si>
  <si>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</si>
  <si>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</si>
  <si>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</si>
  <si>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</si>
  <si>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</si>
  <si>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</si>
  <si>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</si>
  <si>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</si>
  <si>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</si>
  <si>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</si>
  <si>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</si>
  <si>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</si>
  <si>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</si>
  <si>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</si>
  <si>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</si>
  <si>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</si>
  <si>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</si>
  <si>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</si>
  <si>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</si>
  <si>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</si>
  <si>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</si>
  <si>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</si>
  <si>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</si>
  <si>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</si>
  <si>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</si>
  <si>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</si>
  <si>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</si>
  <si>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</si>
  <si>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</si>
  <si>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</si>
  <si>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</si>
  <si>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</si>
  <si>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</si>
  <si>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</si>
  <si>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</si>
  <si>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</si>
  <si>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</si>
  <si>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</si>
  <si>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</si>
  <si>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</si>
  <si>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</si>
  <si>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</si>
  <si>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</si>
  <si>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</si>
  <si>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</si>
  <si>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</si>
  <si>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</si>
  <si>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</si>
  <si>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</si>
  <si>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</si>
  <si>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</si>
  <si>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</si>
  <si>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</si>
  <si>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</si>
  <si>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</si>
  <si>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</si>
  <si>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</si>
  <si>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</si>
  <si>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</si>
  <si>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</si>
  <si>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</si>
  <si>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</si>
  <si>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</si>
  <si>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</si>
  <si>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</si>
  <si>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</si>
  <si>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</si>
  <si>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</si>
  <si>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</si>
  <si>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</si>
  <si>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</si>
  <si>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</si>
  <si>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</si>
  <si>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</si>
  <si>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</si>
  <si>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</si>
  <si>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</si>
  <si>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</si>
  <si>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</si>
  <si>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</si>
  <si>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</si>
  <si>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</si>
  <si>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</si>
  <si>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</si>
  <si>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</si>
  <si>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</si>
  <si>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</si>
  <si>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</si>
  <si>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</si>
  <si>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</si>
  <si>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</si>
  <si>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</si>
  <si>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</si>
  <si>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</si>
  <si>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</si>
  <si>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</si>
  <si>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</si>
  <si>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</si>
  <si>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</si>
  <si>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</si>
  <si>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</si>
  <si>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</si>
  <si>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</si>
  <si>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</si>
  <si>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</si>
  <si>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</si>
  <si>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</si>
  <si>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</si>
  <si>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</si>
  <si>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</si>
  <si>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</si>
  <si>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</si>
  <si>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</si>
  <si>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</si>
  <si>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</si>
  <si>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</si>
  <si>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</si>
  <si>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</si>
  <si>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</si>
  <si>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</si>
  <si>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</si>
  <si>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</si>
  <si>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</si>
  <si>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</si>
  <si>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</si>
  <si>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</si>
  <si>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</si>
  <si>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</si>
  <si>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</si>
  <si>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</si>
  <si>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</si>
  <si>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</si>
  <si>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</si>
  <si>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</si>
  <si>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</si>
  <si>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</si>
  <si>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</si>
  <si>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</si>
  <si>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</si>
  <si>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</si>
  <si>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</si>
  <si>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</si>
  <si>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</si>
  <si>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</si>
  <si>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</si>
  <si>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</si>
  <si>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</si>
  <si>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</si>
  <si>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</si>
  <si>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</si>
  <si>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</si>
  <si>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</si>
  <si>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</si>
  <si>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</si>
  <si>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</si>
  <si>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</si>
  <si>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</si>
  <si>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</si>
  <si>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</si>
  <si>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</si>
  <si>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</si>
  <si>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</si>
  <si>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</si>
  <si>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</si>
  <si>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</si>
  <si>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</si>
  <si>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</si>
  <si>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</si>
  <si>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</si>
  <si>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</si>
  <si>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</si>
  <si>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</si>
  <si>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</si>
  <si>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</si>
  <si>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</si>
  <si>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</si>
  <si>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</si>
  <si>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</si>
  <si>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</si>
  <si>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</si>
  <si>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</si>
  <si>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</si>
  <si>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</si>
  <si>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</si>
  <si>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</si>
  <si>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</si>
  <si>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</si>
  <si>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</si>
  <si>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</si>
  <si>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</si>
  <si>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</si>
  <si>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</si>
  <si>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</si>
  <si>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</si>
  <si>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</si>
  <si>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</si>
  <si>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</si>
  <si>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</si>
  <si>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</si>
  <si>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</si>
  <si>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</si>
  <si>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</si>
  <si>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</si>
  <si>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</si>
  <si>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</si>
  <si>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</si>
  <si>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</si>
  <si>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</si>
  <si>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</si>
  <si>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</si>
  <si>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</si>
  <si>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</si>
  <si>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</si>
  <si>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</si>
  <si>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</si>
  <si>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</si>
  <si>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</si>
  <si>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</si>
  <si>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</si>
  <si>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</si>
  <si>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</si>
  <si>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</si>
  <si>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</si>
  <si>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</si>
  <si>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</si>
  <si>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</si>
  <si>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</si>
  <si>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</si>
  <si>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</si>
  <si>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</si>
  <si>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</si>
  <si>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</si>
  <si>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</si>
  <si>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</si>
  <si>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</si>
  <si>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</si>
  <si>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</si>
  <si>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</si>
  <si>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</si>
  <si>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</si>
  <si>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</si>
  <si>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</si>
  <si>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</si>
  <si>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</si>
  <si>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</si>
  <si>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</si>
  <si>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</si>
  <si>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</si>
  <si>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</si>
  <si>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</si>
  <si>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</si>
  <si>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</si>
  <si>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</si>
  <si>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</si>
  <si>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</si>
  <si>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</si>
  <si>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</si>
  <si>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</si>
  <si>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</si>
  <si>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</si>
  <si>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</si>
  <si>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</si>
  <si>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</si>
  <si>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</si>
  <si>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</si>
  <si>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</si>
  <si>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</si>
  <si>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</si>
  <si>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</si>
  <si>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</si>
  <si>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</si>
  <si>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</si>
  <si>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</si>
  <si>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</si>
  <si>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</si>
  <si>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</si>
  <si>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</si>
  <si>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</si>
  <si>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</si>
  <si>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</si>
  <si>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</si>
  <si>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</si>
  <si>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</si>
  <si>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</si>
  <si>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</si>
  <si>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</si>
  <si>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</si>
  <si>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</si>
  <si>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</si>
  <si>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</si>
  <si>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</si>
  <si>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</si>
  <si>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</si>
  <si>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</si>
  <si>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</si>
  <si>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</si>
  <si>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</si>
  <si>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</si>
  <si>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</si>
  <si>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</si>
  <si>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</si>
  <si>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</si>
  <si>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</si>
  <si>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</si>
  <si>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</si>
  <si>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</si>
  <si>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</si>
  <si>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</si>
  <si>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</si>
  <si>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</si>
  <si>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</si>
  <si>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</si>
  <si>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</si>
  <si>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</si>
  <si>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</si>
  <si>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</si>
  <si>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</si>
  <si>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</si>
  <si>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</si>
  <si>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</si>
  <si>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</si>
  <si>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</si>
  <si>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</si>
  <si>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</si>
  <si>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</si>
  <si>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</si>
  <si>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</si>
  <si>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</si>
  <si>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</si>
  <si>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</si>
  <si>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</si>
  <si>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</si>
  <si>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</si>
  <si>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</si>
  <si>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</si>
  <si>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</si>
  <si>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</si>
  <si>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</si>
  <si>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</si>
  <si>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</si>
  <si>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</si>
  <si>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</si>
  <si>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</si>
  <si>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</si>
  <si>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</si>
  <si>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</si>
  <si>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</si>
  <si>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</si>
  <si>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</si>
  <si>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</si>
  <si>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</si>
  <si>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</si>
  <si>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</si>
  <si>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</si>
  <si>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</si>
  <si>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</si>
  <si>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</si>
  <si>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</si>
  <si>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</si>
  <si>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</si>
  <si>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</si>
  <si>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</si>
  <si>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</si>
  <si>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</si>
  <si>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</si>
  <si>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</si>
  <si>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</si>
  <si>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</si>
  <si>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</si>
  <si>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</si>
  <si>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</si>
  <si>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</si>
  <si>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</si>
  <si>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</si>
  <si>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</si>
  <si>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</si>
  <si>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</si>
  <si>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</si>
  <si>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</si>
  <si>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</si>
  <si>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</si>
  <si>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</si>
  <si>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</si>
  <si>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</si>
  <si>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</si>
  <si>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</si>
  <si>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</si>
  <si>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</si>
  <si>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</si>
  <si>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</si>
  <si>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</si>
  <si>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</si>
  <si>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</si>
  <si>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</si>
  <si>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</si>
  <si>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</si>
  <si>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</si>
  <si>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</si>
  <si>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</si>
  <si>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</si>
  <si>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</si>
  <si>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</si>
  <si>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</si>
  <si>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</si>
  <si>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</si>
  <si>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</si>
  <si>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</si>
  <si>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</si>
  <si>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</si>
  <si>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</si>
  <si>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</si>
  <si>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</si>
  <si>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</si>
  <si>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</si>
  <si>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</si>
  <si>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</si>
  <si>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</si>
  <si>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</si>
  <si>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</si>
  <si>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</si>
  <si>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</si>
  <si>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</si>
  <si>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</si>
  <si>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</si>
  <si>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</si>
  <si>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</si>
  <si>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</si>
  <si>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</si>
  <si>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</si>
  <si>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</si>
  <si>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</si>
  <si>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</si>
  <si>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</si>
  <si>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</si>
  <si>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</si>
  <si>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</si>
  <si>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</si>
  <si>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</si>
  <si>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</si>
  <si>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</si>
  <si>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</si>
  <si>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</si>
  <si>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</si>
  <si>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</si>
  <si>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</si>
  <si>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</si>
  <si>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</si>
  <si>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</si>
  <si>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</si>
  <si>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</si>
  <si>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</si>
  <si>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</si>
  <si>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</si>
  <si>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</si>
  <si>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</si>
  <si>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</si>
  <si>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</si>
  <si>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</si>
  <si>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</si>
  <si>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</si>
  <si>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</si>
  <si>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</si>
  <si>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</si>
  <si>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</si>
  <si>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</si>
  <si>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</si>
  <si>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</si>
  <si>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</si>
  <si>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</si>
  <si>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</si>
  <si>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</si>
  <si>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</si>
  <si>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</si>
  <si>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</si>
  <si>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</si>
  <si>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</si>
  <si>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</si>
  <si>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</si>
  <si>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</si>
  <si>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</si>
  <si>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</si>
  <si>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</si>
  <si>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</si>
  <si>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</si>
  <si>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</si>
  <si>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</si>
  <si>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</si>
  <si>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</si>
  <si>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</si>
  <si>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</si>
  <si>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</si>
  <si>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</si>
  <si>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</si>
  <si>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</si>
  <si>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</si>
  <si>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</si>
  <si>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</si>
  <si>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</si>
  <si>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</si>
  <si>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</si>
  <si>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</si>
  <si>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</si>
  <si>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</si>
  <si>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</si>
  <si>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</si>
  <si>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</si>
  <si>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</si>
  <si>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</si>
  <si>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</si>
  <si>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</si>
  <si>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</si>
  <si>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</si>
  <si>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</si>
  <si>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</si>
  <si>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</si>
  <si>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</si>
  <si>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</si>
  <si>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</si>
  <si>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</si>
  <si>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</si>
  <si>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</si>
  <si>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</si>
  <si>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</si>
  <si>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</si>
  <si>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</si>
  <si>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</si>
  <si>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</si>
  <si>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</si>
  <si>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</si>
  <si>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</si>
  <si>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</si>
  <si>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</si>
  <si>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</si>
  <si>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</si>
  <si>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</si>
  <si>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</si>
  <si>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</si>
  <si>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</si>
  <si>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</si>
  <si>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</si>
  <si>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</si>
  <si>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</si>
  <si>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</si>
  <si>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</si>
  <si>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</si>
  <si>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</si>
  <si>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</si>
  <si>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</si>
  <si>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</si>
  <si>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</si>
  <si>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</si>
  <si>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</si>
  <si>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</si>
  <si>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</si>
  <si>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</si>
  <si>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</si>
  <si>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</si>
  <si>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</si>
  <si>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</si>
  <si>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</si>
  <si>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</si>
  <si>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</si>
  <si>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</si>
  <si>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</si>
  <si>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</si>
  <si>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</si>
  <si>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</si>
  <si>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</si>
  <si>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</si>
  <si>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</si>
  <si>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</si>
  <si>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</si>
  <si>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</si>
  <si>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</si>
  <si>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</si>
  <si>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</si>
  <si>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</si>
  <si>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</si>
  <si>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</si>
  <si>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</si>
  <si>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</si>
  <si>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</si>
  <si>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</si>
  <si>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</si>
  <si>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</si>
  <si>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</si>
  <si>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</si>
  <si>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</si>
  <si>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</si>
  <si>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</si>
  <si>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</si>
  <si>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</si>
  <si>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</si>
  <si>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</si>
  <si>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</si>
  <si>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</si>
  <si>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</si>
  <si>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</si>
  <si>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</si>
  <si>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</si>
  <si>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</si>
  <si>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</si>
  <si>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</si>
  <si>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</si>
  <si>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</si>
  <si>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</si>
  <si>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</si>
  <si>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</si>
  <si>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</si>
  <si>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</si>
  <si>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</si>
  <si>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</si>
  <si>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</si>
  <si>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</si>
  <si>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</si>
  <si>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</si>
  <si>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</si>
  <si>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</si>
  <si>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</si>
  <si>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</si>
  <si>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</si>
  <si>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</si>
  <si>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</si>
  <si>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</si>
  <si>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</si>
  <si>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</si>
  <si>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</si>
  <si>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</si>
  <si>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</si>
  <si>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</si>
  <si>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</si>
  <si>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</si>
  <si>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</si>
  <si>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</si>
  <si>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</si>
  <si>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</si>
  <si>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</si>
  <si>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</si>
  <si>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</si>
  <si>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</si>
  <si>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</si>
  <si>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</si>
  <si>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</si>
  <si>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</si>
  <si>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</si>
  <si>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</si>
  <si>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</si>
  <si>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</si>
  <si>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</si>
  <si>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</si>
  <si>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</si>
  <si>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</si>
  <si>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</si>
  <si>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</si>
  <si>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</si>
  <si>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</si>
  <si>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</si>
  <si>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</si>
  <si>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</si>
  <si>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</si>
  <si>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</si>
  <si>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</si>
  <si>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</si>
  <si>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</si>
  <si>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</si>
  <si>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</si>
  <si>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</si>
  <si>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</si>
  <si>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</si>
  <si>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</si>
  <si>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</si>
  <si>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</si>
  <si>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</si>
  <si>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</si>
  <si>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</si>
  <si>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</si>
  <si>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</si>
  <si>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</si>
  <si>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</si>
  <si>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</si>
  <si>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</si>
  <si>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</si>
  <si>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</si>
  <si>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</si>
  <si>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</si>
  <si>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</si>
  <si>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</si>
  <si>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</si>
  <si>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</si>
  <si>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</si>
  <si>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</si>
  <si>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</si>
  <si>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</si>
  <si>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</si>
  <si>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</si>
  <si>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</si>
  <si>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</si>
  <si>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</si>
  <si>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</si>
  <si>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</si>
  <si>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</si>
  <si>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</si>
  <si>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</si>
  <si>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</si>
  <si>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</si>
  <si>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</si>
  <si>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</si>
  <si>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</si>
  <si>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</si>
  <si>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</si>
  <si>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</si>
  <si>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</si>
  <si>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</si>
  <si>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</si>
  <si>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</si>
  <si>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</si>
  <si>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</si>
  <si>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</si>
  <si>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</si>
  <si>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</si>
  <si>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</si>
  <si>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</si>
  <si>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</si>
  <si>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</si>
  <si>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</si>
  <si>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</si>
  <si>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</si>
  <si>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</si>
  <si>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</si>
  <si>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</si>
  <si>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</si>
  <si>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</si>
  <si>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</si>
  <si>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</si>
  <si>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</si>
  <si>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</si>
  <si>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</si>
  <si>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</si>
  <si>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</si>
  <si>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</si>
  <si>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</si>
  <si>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</si>
  <si>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</si>
  <si>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</si>
  <si>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</si>
  <si>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</si>
  <si>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</si>
  <si>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</si>
  <si>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</si>
  <si>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</si>
  <si>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</si>
  <si>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</si>
  <si>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</si>
  <si>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</si>
  <si>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</si>
  <si>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</si>
  <si>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</si>
  <si>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</si>
  <si>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</si>
  <si>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</si>
  <si>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</si>
  <si>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</si>
  <si>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</si>
  <si>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</si>
  <si>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</si>
  <si>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</si>
  <si>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</si>
  <si>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</si>
  <si>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</si>
  <si>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</si>
  <si>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</si>
  <si>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</si>
  <si>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</si>
  <si>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</si>
  <si>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</si>
  <si>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</si>
  <si>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</si>
  <si>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</si>
  <si>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</si>
  <si>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</si>
  <si>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</si>
  <si>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</si>
  <si>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</si>
  <si>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</si>
  <si>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</si>
  <si>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</si>
  <si>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</si>
  <si>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</si>
  <si>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</si>
  <si>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</si>
  <si>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</si>
  <si>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</si>
  <si>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</si>
  <si>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</si>
  <si>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</si>
  <si>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</si>
  <si>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</si>
  <si>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</si>
  <si>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</si>
  <si>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</si>
  <si>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</si>
  <si>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</si>
  <si>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</si>
  <si>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</si>
  <si>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</si>
  <si>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</si>
  <si>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</si>
  <si>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</si>
  <si>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</si>
  <si>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</si>
  <si>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</si>
  <si>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</si>
  <si>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</si>
  <si>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</si>
  <si>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</si>
  <si>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</si>
  <si>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</si>
  <si>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</si>
  <si>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</si>
  <si>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</si>
  <si>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</si>
  <si>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</si>
  <si>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</si>
  <si>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</si>
  <si>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</si>
  <si>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</si>
  <si>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</si>
  <si>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</si>
  <si>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</si>
  <si>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</si>
  <si>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</si>
  <si>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</si>
  <si>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</si>
  <si>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</si>
  <si>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</si>
  <si>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</si>
  <si>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</si>
  <si>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</si>
  <si>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</si>
  <si>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</si>
  <si>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</si>
  <si>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</si>
  <si>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</si>
  <si>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</si>
  <si>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</si>
  <si>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</si>
  <si>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</si>
  <si>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</si>
  <si>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</si>
  <si>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</si>
  <si>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</si>
  <si>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</si>
  <si>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</si>
  <si>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</si>
  <si>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</si>
  <si>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</si>
  <si>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</si>
  <si>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</si>
  <si>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</si>
  <si>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</si>
  <si>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</si>
  <si>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</si>
  <si>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</si>
  <si>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</si>
  <si>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</si>
  <si>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</si>
  <si>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</si>
  <si>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</si>
  <si>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</si>
  <si>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</si>
  <si>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</si>
  <si>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</si>
  <si>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</si>
  <si>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</si>
  <si>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</si>
  <si>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</si>
  <si>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</si>
  <si>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</si>
  <si>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</si>
  <si>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</si>
  <si>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</si>
  <si>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</si>
  <si>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</si>
  <si>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</si>
  <si>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</si>
  <si>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</si>
  <si>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</si>
  <si>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</si>
  <si>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</si>
  <si>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</si>
  <si>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</si>
  <si>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</si>
  <si>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</si>
  <si>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</si>
  <si>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</si>
  <si>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</si>
  <si>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</si>
  <si>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</si>
  <si>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</si>
  <si>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</si>
  <si>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</si>
  <si>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</si>
  <si>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</si>
  <si>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</si>
  <si>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</si>
  <si>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</si>
  <si>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</si>
  <si>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</si>
  <si>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</si>
  <si>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</si>
  <si>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</si>
  <si>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</si>
  <si>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</si>
  <si>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</si>
  <si>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</si>
  <si>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</si>
  <si>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</si>
  <si>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</si>
  <si>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</si>
  <si>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</si>
  <si>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</si>
  <si>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</si>
  <si>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</si>
  <si>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</si>
  <si>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</si>
  <si>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</si>
  <si>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</si>
  <si>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</si>
  <si>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</si>
  <si>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</si>
  <si>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</si>
  <si>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</si>
  <si>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</si>
  <si>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</si>
  <si>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</si>
  <si>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</si>
  <si>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</si>
  <si>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</si>
  <si>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</si>
  <si>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</si>
  <si>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</si>
  <si>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</si>
  <si>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</si>
  <si>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</si>
  <si>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</si>
  <si>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</si>
  <si>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</si>
  <si>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</si>
  <si>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</si>
  <si>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</si>
  <si>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</si>
  <si>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</si>
  <si>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</si>
  <si>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</si>
  <si>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</si>
  <si>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</si>
  <si>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</si>
  <si>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</si>
  <si>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</si>
  <si>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</si>
  <si>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</si>
  <si>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</si>
  <si>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</si>
  <si>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</si>
  <si>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</si>
  <si>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</si>
  <si>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</si>
  <si>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</si>
  <si>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</si>
  <si>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</si>
  <si>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</si>
  <si>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</si>
  <si>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</si>
  <si>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</si>
  <si>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</si>
  <si>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</si>
  <si>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</si>
  <si>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</si>
  <si>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</si>
  <si>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</si>
  <si>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</si>
  <si>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</si>
  <si>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</si>
  <si>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</si>
  <si>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</si>
  <si>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</si>
  <si>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</si>
  <si>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</si>
  <si>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</si>
  <si>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</si>
  <si>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</si>
  <si>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</si>
  <si>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</si>
  <si>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</si>
  <si>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</si>
  <si>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</si>
  <si>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</si>
  <si>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</si>
  <si>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</si>
  <si>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</si>
  <si>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</si>
  <si>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</si>
  <si>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</si>
  <si>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</si>
  <si>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</si>
  <si>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</si>
  <si>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</si>
  <si>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</si>
  <si>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</si>
  <si>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</si>
  <si>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</si>
  <si>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</si>
  <si>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</si>
  <si>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</si>
  <si>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</si>
  <si>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</si>
  <si>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</si>
  <si>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</si>
  <si>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</si>
  <si>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</si>
  <si>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</si>
  <si>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</si>
  <si>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</si>
  <si>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</si>
  <si>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</si>
  <si>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</si>
  <si>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</si>
  <si>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</si>
  <si>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</si>
  <si>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</si>
  <si>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</si>
  <si>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</si>
  <si>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</si>
  <si>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</si>
  <si>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</si>
  <si>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</si>
  <si>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</si>
  <si>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</si>
  <si>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</si>
  <si>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</si>
  <si>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</si>
  <si>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</si>
  <si>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</si>
  <si>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</si>
  <si>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</si>
  <si>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</si>
  <si>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</si>
  <si>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</si>
  <si>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</si>
  <si>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</si>
  <si>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</si>
  <si>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</si>
  <si>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</si>
  <si>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</si>
  <si>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</si>
  <si>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</si>
  <si>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</si>
  <si>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</si>
  <si>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</si>
  <si>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</si>
  <si>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</si>
  <si>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</si>
  <si>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</si>
  <si>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</si>
  <si>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</si>
  <si>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</si>
  <si>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</si>
  <si>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</si>
  <si>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</si>
  <si>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</si>
  <si>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</si>
  <si>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</si>
  <si>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</si>
  <si>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</si>
  <si>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</si>
  <si>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</si>
  <si>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</si>
  <si>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</si>
  <si>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</si>
  <si>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</si>
  <si>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</si>
  <si>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</si>
  <si>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</si>
  <si>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</si>
  <si>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</si>
  <si>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</si>
  <si>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</si>
  <si>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</si>
  <si>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</si>
  <si>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</si>
  <si>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</si>
  <si>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</si>
  <si>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</si>
  <si>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</si>
  <si>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</si>
  <si>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</si>
  <si>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</si>
  <si>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</si>
  <si>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</si>
  <si>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</si>
  <si>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</si>
  <si>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</si>
  <si>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</si>
  <si>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</si>
  <si>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</si>
  <si>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</si>
  <si>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</si>
  <si>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</si>
  <si>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</si>
  <si>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</si>
  <si>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</si>
  <si>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</si>
  <si>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</si>
  <si>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</si>
  <si>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</si>
  <si>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</si>
  <si>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</si>
  <si>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</si>
  <si>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</si>
  <si>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</si>
  <si>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</si>
  <si>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</si>
  <si>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</si>
  <si>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</si>
  <si>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</si>
  <si>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</si>
  <si>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</si>
  <si>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</si>
  <si>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</si>
  <si>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</si>
  <si>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</si>
  <si>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</si>
  <si>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</si>
  <si>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</si>
  <si>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</si>
  <si>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</si>
  <si>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</si>
  <si>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</si>
  <si>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</si>
  <si>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</si>
  <si>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</si>
  <si>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</si>
  <si>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</si>
  <si>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</si>
  <si>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</si>
  <si>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</si>
  <si>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</si>
  <si>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</si>
  <si>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</si>
  <si>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</si>
  <si>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</si>
  <si>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</si>
  <si>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</si>
  <si>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</si>
  <si>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</si>
  <si>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</si>
  <si>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</si>
  <si>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</si>
  <si>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</si>
  <si>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</si>
  <si>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</si>
  <si>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</si>
  <si>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</si>
  <si>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</si>
  <si>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</si>
  <si>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</si>
  <si>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</si>
  <si>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</si>
  <si>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</si>
  <si>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</si>
  <si>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</si>
  <si>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</si>
  <si>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</si>
  <si>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</si>
  <si>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</si>
  <si>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</si>
  <si>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</si>
  <si>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</si>
  <si>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</si>
  <si>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</si>
  <si>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</si>
  <si>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</si>
  <si>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</si>
  <si>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</si>
  <si>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</si>
  <si>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</si>
  <si>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</si>
  <si>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</si>
  <si>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</si>
  <si>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</si>
  <si>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</si>
  <si>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</si>
  <si>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</si>
  <si>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</si>
  <si>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</si>
  <si>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</si>
  <si>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</si>
  <si>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</si>
  <si>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</si>
  <si>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</si>
  <si>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</si>
  <si>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</si>
  <si>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</si>
  <si>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</si>
  <si>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</si>
  <si>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</si>
  <si>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</si>
  <si>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</si>
  <si>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</si>
  <si>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</si>
  <si>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</si>
  <si>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</si>
  <si>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</si>
  <si>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</si>
  <si>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</si>
  <si>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</si>
  <si>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</si>
  <si>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</si>
  <si>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</si>
  <si>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</si>
  <si>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</si>
  <si>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</si>
  <si>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</si>
  <si>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</si>
  <si>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</si>
  <si>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</si>
  <si>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</si>
  <si>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</si>
  <si>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</si>
  <si>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</si>
  <si>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</si>
  <si>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</si>
  <si>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</si>
  <si>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</si>
  <si>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</si>
  <si>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</si>
  <si>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</si>
  <si>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</si>
  <si>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</si>
  <si>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</si>
  <si>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</si>
  <si>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</si>
  <si>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</si>
  <si>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</si>
  <si>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</si>
  <si>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</si>
  <si>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</si>
  <si>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</si>
  <si>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</si>
  <si>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</si>
  <si>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</si>
  <si>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</si>
  <si>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</si>
  <si>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</si>
  <si>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</si>
  <si>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</si>
  <si>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</si>
  <si>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</si>
  <si>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</si>
  <si>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</si>
  <si>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</si>
  <si>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</si>
  <si>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</si>
  <si>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</si>
  <si>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</si>
  <si>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</si>
  <si>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</si>
  <si>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</si>
  <si>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</si>
  <si>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</si>
  <si>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</si>
  <si>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</si>
  <si>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</si>
  <si>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</si>
  <si>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</si>
  <si>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</si>
  <si>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</si>
  <si>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</si>
  <si>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</si>
  <si>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</si>
  <si>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</si>
  <si>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</si>
  <si>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</si>
  <si>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</si>
  <si>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</si>
  <si>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</si>
  <si>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</si>
  <si>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</si>
  <si>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</si>
  <si>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</si>
  <si>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</si>
  <si>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</si>
  <si>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</si>
  <si>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</si>
  <si>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</si>
  <si>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</si>
  <si>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</si>
  <si>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</si>
  <si>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</si>
  <si>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</si>
  <si>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</si>
  <si>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</si>
  <si>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</si>
  <si>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</si>
  <si>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</si>
  <si>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</si>
  <si>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</si>
  <si>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</si>
  <si>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</si>
  <si>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</si>
  <si>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</si>
  <si>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</si>
  <si>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</si>
  <si>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</si>
  <si>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</si>
  <si>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</si>
  <si>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</si>
  <si>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</si>
  <si>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</si>
  <si>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</si>
  <si>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</si>
  <si>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</si>
  <si>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</si>
  <si>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</si>
  <si>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</si>
  <si>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</si>
  <si>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</si>
  <si>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</si>
  <si>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</si>
  <si>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</si>
  <si>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</si>
  <si>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</si>
  <si>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</si>
  <si>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</si>
  <si>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</si>
  <si>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</si>
  <si>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</si>
  <si>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</si>
  <si>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</si>
  <si>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</si>
  <si>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</si>
  <si>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</si>
  <si>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</si>
  <si>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</si>
  <si>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</si>
  <si>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</si>
  <si>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</si>
  <si>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</si>
  <si>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</si>
  <si>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</si>
  <si>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</si>
  <si>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</si>
  <si>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</si>
  <si>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</si>
  <si>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</si>
  <si>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</si>
  <si>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</si>
  <si>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</si>
  <si>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</si>
  <si>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</si>
  <si>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</si>
  <si>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</si>
  <si>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</si>
  <si>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</si>
  <si>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</si>
  <si>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</si>
  <si>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</si>
  <si>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</si>
  <si>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</si>
  <si>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</si>
  <si>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</si>
  <si>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</si>
  <si>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</si>
  <si>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</si>
  <si>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</si>
  <si>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</si>
  <si>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</si>
  <si>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</si>
  <si>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</si>
  <si>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</si>
  <si>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</si>
  <si>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</si>
  <si>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</si>
  <si>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</si>
  <si>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</si>
  <si>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</si>
  <si>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</si>
  <si>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</si>
  <si>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</si>
  <si>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</si>
  <si>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</si>
  <si>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</si>
  <si>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</si>
  <si>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</si>
  <si>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</si>
  <si>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</si>
  <si>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</si>
  <si>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</si>
  <si>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</si>
  <si>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</si>
  <si>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</si>
  <si>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</si>
  <si>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</si>
  <si>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</si>
  <si>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</si>
  <si>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</si>
  <si>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</si>
  <si>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</si>
  <si>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</si>
  <si>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</si>
  <si>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</si>
  <si>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</si>
  <si>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</si>
  <si>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</si>
  <si>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</si>
  <si>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</si>
  <si>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</si>
  <si>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</si>
  <si>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</si>
  <si>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</si>
  <si>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</si>
  <si>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</si>
  <si>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</si>
  <si>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</si>
  <si>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</si>
  <si>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</si>
  <si>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</si>
  <si>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</si>
  <si>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</si>
  <si>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</si>
  <si>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</si>
  <si>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</si>
  <si>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</si>
  <si>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</si>
  <si>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</si>
  <si>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</si>
  <si>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</si>
  <si>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</si>
  <si>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</si>
  <si>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</si>
  <si>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</si>
  <si>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</si>
  <si>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</si>
  <si>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</si>
  <si>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</si>
  <si>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</si>
  <si>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</si>
  <si>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</si>
  <si>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</si>
  <si>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</si>
  <si>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</si>
  <si>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</si>
  <si>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</si>
  <si>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</si>
  <si>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</si>
  <si>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</si>
  <si>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</si>
  <si>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</si>
  <si>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</si>
  <si>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</si>
  <si>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</si>
  <si>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</si>
  <si>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</si>
  <si>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</si>
  <si>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</si>
  <si>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</si>
  <si>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</si>
  <si>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</si>
  <si>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</si>
  <si>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</si>
  <si>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</si>
  <si>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</si>
  <si>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</si>
  <si>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</si>
  <si>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</si>
  <si>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</si>
  <si>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</si>
  <si>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</si>
  <si>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</si>
  <si>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</si>
  <si>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</si>
  <si>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</si>
  <si>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</si>
  <si>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</si>
  <si>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</si>
  <si>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</si>
  <si>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</si>
  <si>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</si>
  <si>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</si>
  <si>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</si>
  <si>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</si>
  <si>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</si>
  <si>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</si>
  <si>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</si>
  <si>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</si>
  <si>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</si>
  <si>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</si>
  <si>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</si>
  <si>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</si>
  <si>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</si>
  <si>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</si>
  <si>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</si>
  <si>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</si>
  <si>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</si>
  <si>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</si>
  <si>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</si>
  <si>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</si>
  <si>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</si>
  <si>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</si>
  <si>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</si>
  <si>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</si>
  <si>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</si>
  <si>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</si>
  <si>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</si>
  <si>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</si>
  <si>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</si>
  <si>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</si>
  <si>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</si>
  <si>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</si>
  <si>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</si>
  <si>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</si>
  <si>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</si>
  <si>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</si>
  <si>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</si>
  <si>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</si>
  <si>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</si>
  <si>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</si>
  <si>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</si>
  <si>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</si>
  <si>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</si>
  <si>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</si>
  <si>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</si>
  <si>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</si>
  <si>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</si>
  <si>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</si>
  <si>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</si>
  <si>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</si>
  <si>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</si>
  <si>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</si>
  <si>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</si>
  <si>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</si>
  <si>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</si>
  <si>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</si>
  <si>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</si>
  <si>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</si>
  <si>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</si>
  <si>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</si>
  <si>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</si>
  <si>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</si>
  <si>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</si>
  <si>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</si>
  <si>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</si>
  <si>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</si>
  <si>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</si>
  <si>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</si>
  <si>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</si>
  <si>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</si>
  <si>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</si>
  <si>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</si>
  <si>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</si>
  <si>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</si>
  <si>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</si>
  <si>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</si>
  <si>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</si>
  <si>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</si>
  <si>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</si>
  <si>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</si>
  <si>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</si>
  <si>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</si>
  <si>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</si>
  <si>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</si>
  <si>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</si>
  <si>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</si>
  <si>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</si>
  <si>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</si>
  <si>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</si>
  <si>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</si>
  <si>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</si>
  <si>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</si>
  <si>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</si>
  <si>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</si>
  <si>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</si>
  <si>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</si>
  <si>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</si>
  <si>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</si>
  <si>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</si>
  <si>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</si>
  <si>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</si>
  <si>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</si>
  <si>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</si>
  <si>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</si>
  <si>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</si>
  <si>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</si>
  <si>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</si>
  <si>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</si>
  <si>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</si>
  <si>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</si>
  <si>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</si>
  <si>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</si>
  <si>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</si>
  <si>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</si>
  <si>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</si>
  <si>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</si>
  <si>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</si>
  <si>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</si>
  <si>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</si>
  <si>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</si>
  <si>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</si>
  <si>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</si>
  <si>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</si>
  <si>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</si>
  <si>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</si>
  <si>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</si>
  <si>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</si>
  <si>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</si>
  <si>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</si>
  <si>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</si>
  <si>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</si>
  <si>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</si>
  <si>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</si>
  <si>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</si>
  <si>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</si>
  <si>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</si>
  <si>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</si>
  <si>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</si>
  <si>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</si>
  <si>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</si>
  <si>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</si>
  <si>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</si>
  <si>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</si>
  <si>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</si>
  <si>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</si>
  <si>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</si>
  <si>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</si>
  <si>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</si>
  <si>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</si>
  <si>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</si>
  <si>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</si>
  <si>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</si>
  <si>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</si>
  <si>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</si>
  <si>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</si>
  <si>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</si>
  <si>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</si>
  <si>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</si>
  <si>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</si>
  <si>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</si>
  <si>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</si>
  <si>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</si>
  <si>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</si>
  <si>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</si>
  <si>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</si>
  <si>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</si>
  <si>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</si>
  <si>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</si>
  <si>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</si>
  <si>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</si>
  <si>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</si>
  <si>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</si>
  <si>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</si>
  <si>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</si>
  <si>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</si>
  <si>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</si>
  <si>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</si>
  <si>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</si>
  <si>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</si>
  <si>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</si>
  <si>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</si>
  <si>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</si>
  <si>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</si>
  <si>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</si>
  <si>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</si>
  <si>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</si>
  <si>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</si>
  <si>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</si>
  <si>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</si>
  <si>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</si>
  <si>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</si>
  <si>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</si>
  <si>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</si>
  <si>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</si>
  <si>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</si>
  <si>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</si>
  <si>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</si>
  <si>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</si>
  <si>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</si>
  <si>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</si>
  <si>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</si>
  <si>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</si>
  <si>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</si>
  <si>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</si>
  <si>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</si>
  <si>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</si>
  <si>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</si>
  <si>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</si>
  <si>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</si>
  <si>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</si>
  <si>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</si>
  <si>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</si>
  <si>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</si>
  <si>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</si>
  <si>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</si>
  <si>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</si>
  <si>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</si>
  <si>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</si>
  <si>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</si>
  <si>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</si>
  <si>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</si>
  <si>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</si>
  <si>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</si>
  <si>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</si>
  <si>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</si>
  <si>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</si>
  <si>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</si>
  <si>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</si>
  <si>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</si>
  <si>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</si>
  <si>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</si>
  <si>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</si>
  <si>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</si>
  <si>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</si>
  <si>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</si>
  <si>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</si>
  <si>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</si>
  <si>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</si>
  <si>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</si>
  <si>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</si>
  <si>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</si>
  <si>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</si>
  <si>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</si>
  <si>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</si>
  <si>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</si>
  <si>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</si>
  <si>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</si>
  <si>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</si>
  <si>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</si>
  <si>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</si>
  <si>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</si>
  <si>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</si>
  <si>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</si>
  <si>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</si>
  <si>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</si>
  <si>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</si>
  <si>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</si>
  <si>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</si>
  <si>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</si>
  <si>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</si>
  <si>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</si>
  <si>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</si>
  <si>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</si>
  <si>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</si>
  <si>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</si>
  <si>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</si>
  <si>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</si>
  <si>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</si>
  <si>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</si>
  <si>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</si>
  <si>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</si>
  <si>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</si>
  <si>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</si>
  <si>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</si>
  <si>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</si>
  <si>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</si>
  <si>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</si>
  <si>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</si>
  <si>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</si>
  <si>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</si>
  <si>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</si>
  <si>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</si>
  <si>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</si>
  <si>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</si>
  <si>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</si>
  <si>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</si>
  <si>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</si>
  <si>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</si>
  <si>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</si>
  <si>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</si>
  <si>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</si>
  <si>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</si>
  <si>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</si>
  <si>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</si>
  <si>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</si>
  <si>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</si>
  <si>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</si>
  <si>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</si>
  <si>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</si>
  <si>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</si>
  <si>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</si>
  <si>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</si>
  <si>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</si>
  <si>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</si>
  <si>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</si>
  <si>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</si>
  <si>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</si>
  <si>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</si>
  <si>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</si>
  <si>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</si>
  <si>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</si>
  <si>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</si>
  <si>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</si>
  <si>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</si>
  <si>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</si>
  <si>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</si>
  <si>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</si>
  <si>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</si>
  <si>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</si>
  <si>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</si>
  <si>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</si>
  <si>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</si>
  <si>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</si>
  <si>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</si>
  <si>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</si>
  <si>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</si>
  <si>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</si>
  <si>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</si>
  <si>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</si>
  <si>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</si>
  <si>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</si>
  <si>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</si>
  <si>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</si>
  <si>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</si>
  <si>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</si>
  <si>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</si>
  <si>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</si>
  <si>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</si>
  <si>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</si>
  <si>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</si>
  <si>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</si>
  <si>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</si>
  <si>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</si>
  <si>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</si>
  <si>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</si>
  <si>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</si>
  <si>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</si>
  <si>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</si>
  <si>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</si>
  <si>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</si>
  <si>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</si>
  <si>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</si>
  <si>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</si>
  <si>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</si>
  <si>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</si>
  <si>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</si>
  <si>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</si>
  <si>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</si>
  <si>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</si>
  <si>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</si>
  <si>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</si>
  <si>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</si>
  <si>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</si>
  <si>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</si>
  <si>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</si>
  <si>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</si>
  <si>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</si>
  <si>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</si>
  <si>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</si>
  <si>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</si>
  <si>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</si>
  <si>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</si>
  <si>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</si>
  <si>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</si>
  <si>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</si>
  <si>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</si>
  <si>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</si>
  <si>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</si>
  <si>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</si>
  <si>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</si>
  <si>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</si>
  <si>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</si>
  <si>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</si>
  <si>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</si>
  <si>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</si>
  <si>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</si>
  <si>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</si>
  <si>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</si>
  <si>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</si>
  <si>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</si>
  <si>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</si>
  <si>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</si>
  <si>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</si>
  <si>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</si>
  <si>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</si>
  <si>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</si>
  <si>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</si>
  <si>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</si>
  <si>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</si>
  <si>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</si>
  <si>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</si>
  <si>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</si>
  <si>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</si>
  <si>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</si>
  <si>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</si>
  <si>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</si>
  <si>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</si>
  <si>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</si>
  <si>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</si>
  <si>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</si>
  <si>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</si>
  <si>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</si>
  <si>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</si>
  <si>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</si>
  <si>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</si>
  <si>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</si>
  <si>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</si>
  <si>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</si>
  <si>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</si>
  <si>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</si>
  <si>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</si>
  <si>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</si>
  <si>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</si>
  <si>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</si>
  <si>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</si>
  <si>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</si>
  <si>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</si>
  <si>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</si>
  <si>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</si>
  <si>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</si>
  <si>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</si>
  <si>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</si>
  <si>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</si>
  <si>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</si>
  <si>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</si>
  <si>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</si>
  <si>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</si>
  <si>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</si>
  <si>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</si>
  <si>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</si>
  <si>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</si>
  <si>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</si>
  <si>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</si>
  <si>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</si>
  <si>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</si>
  <si>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</si>
  <si>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</si>
  <si>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</si>
  <si>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</si>
  <si>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</si>
  <si>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</si>
  <si>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</si>
  <si>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</si>
  <si>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</si>
  <si>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</si>
  <si>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</si>
  <si>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</si>
  <si>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</si>
  <si>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</si>
  <si>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</si>
  <si>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</si>
  <si>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</si>
  <si>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</si>
  <si>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</si>
  <si>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</si>
  <si>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</si>
  <si>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</si>
  <si>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</si>
  <si>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</si>
  <si>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</si>
  <si>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</si>
  <si>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</si>
  <si>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</si>
  <si>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</si>
  <si>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</si>
  <si>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</si>
  <si>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</si>
  <si>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</si>
  <si>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</si>
  <si>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</si>
  <si>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</si>
  <si>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</si>
  <si>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</si>
  <si>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</si>
  <si>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</si>
  <si>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</si>
  <si>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</si>
  <si>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</si>
  <si>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</si>
  <si>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</si>
  <si>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</si>
  <si>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</si>
  <si>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</si>
  <si>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</si>
  <si>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</si>
  <si>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</si>
  <si>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</si>
  <si>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</si>
  <si>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</si>
  <si>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</si>
  <si>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</si>
  <si>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</si>
  <si>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</si>
  <si>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</si>
  <si>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</si>
  <si>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</si>
  <si>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</si>
  <si>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</si>
  <si>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</si>
  <si>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</si>
  <si>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</si>
  <si>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</si>
  <si>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</si>
  <si>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</si>
  <si>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</si>
  <si>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</si>
  <si>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</si>
  <si>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</si>
  <si>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</si>
  <si>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</si>
  <si>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</si>
  <si>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</si>
  <si>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</si>
  <si>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</si>
  <si>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</si>
  <si>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</si>
  <si>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</si>
  <si>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</si>
  <si>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</si>
  <si>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</si>
  <si>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</si>
  <si>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</si>
  <si>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</si>
  <si>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</si>
  <si>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</si>
  <si>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</si>
  <si>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</si>
  <si>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</si>
  <si>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</si>
  <si>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</si>
  <si>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</si>
  <si>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</si>
  <si>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</si>
  <si>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</si>
  <si>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</si>
  <si>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</si>
  <si>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</si>
  <si>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</si>
  <si>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</si>
  <si>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</si>
  <si>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</si>
  <si>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</si>
  <si>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</si>
  <si>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</si>
  <si>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</si>
  <si>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</si>
  <si>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</si>
  <si>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</si>
  <si>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</si>
  <si>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</si>
  <si>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</si>
  <si>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</si>
  <si>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</si>
  <si>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</si>
  <si>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</si>
  <si>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</si>
  <si>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</si>
  <si>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</si>
  <si>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</si>
  <si>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</si>
  <si>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</si>
  <si>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</si>
  <si>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</si>
  <si>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</si>
  <si>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</si>
  <si>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</si>
  <si>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</si>
  <si>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</si>
  <si>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</si>
  <si>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</si>
  <si>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</si>
  <si>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</si>
  <si>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</si>
  <si>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</si>
  <si>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</si>
  <si>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</si>
  <si>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</si>
  <si>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</si>
  <si>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</si>
  <si>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</si>
  <si>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</si>
  <si>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</si>
  <si>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</si>
  <si>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</si>
  <si>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</si>
  <si>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</si>
  <si>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</si>
  <si>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</si>
  <si>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</si>
  <si>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</si>
  <si>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</si>
  <si>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</si>
  <si>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</si>
  <si>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</si>
  <si>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</si>
  <si>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</si>
  <si>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</si>
  <si>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</si>
  <si>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</si>
  <si>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</si>
  <si>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</si>
  <si>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</si>
  <si>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</si>
  <si>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</si>
  <si>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</si>
  <si>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</si>
  <si>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</si>
  <si>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</si>
  <si>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</si>
  <si>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</si>
  <si>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</si>
  <si>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</si>
  <si>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</si>
  <si>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</si>
  <si>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</si>
  <si>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</si>
  <si>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</si>
  <si>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</si>
  <si>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</si>
  <si>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</si>
  <si>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</si>
  <si>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</si>
  <si>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</si>
  <si>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</si>
  <si>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</si>
  <si>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</si>
  <si>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</si>
  <si>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</si>
  <si>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</si>
  <si>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</si>
  <si>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</si>
  <si>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</si>
  <si>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</si>
  <si>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</si>
  <si>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</si>
  <si>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</si>
  <si>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</si>
  <si>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</si>
  <si>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</si>
  <si>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</si>
  <si>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</si>
  <si>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</si>
  <si>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</si>
  <si>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</si>
  <si>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</si>
  <si>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</si>
  <si>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</si>
  <si>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</si>
  <si>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</si>
  <si>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</si>
  <si>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</si>
  <si>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</si>
  <si>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</si>
  <si>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</si>
  <si>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</si>
  <si>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</si>
  <si>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</si>
  <si>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</si>
  <si>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</si>
  <si>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</si>
  <si>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</si>
  <si>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</si>
  <si>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</si>
  <si>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</si>
  <si>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</si>
  <si>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</si>
  <si>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</si>
  <si>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</si>
  <si>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</si>
  <si>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</si>
  <si>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</si>
  <si>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</si>
  <si>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</si>
  <si>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</si>
  <si>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</si>
  <si>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</si>
  <si>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</si>
  <si>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</si>
  <si>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</si>
  <si>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</si>
  <si>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</si>
  <si>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</si>
  <si>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</si>
  <si>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</si>
  <si>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</si>
  <si>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</si>
  <si>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</si>
  <si>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</si>
  <si>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</si>
  <si>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</si>
  <si>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</si>
  <si>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</si>
  <si>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</si>
  <si>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</si>
  <si>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</si>
  <si>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</si>
  <si>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</si>
  <si>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</si>
  <si>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</si>
  <si>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</si>
  <si>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</si>
  <si>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</si>
  <si>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</si>
  <si>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</si>
  <si>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</si>
  <si>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</si>
  <si>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</si>
  <si>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</si>
  <si>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</si>
  <si>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</si>
  <si>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</si>
  <si>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</si>
  <si>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</si>
  <si>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</si>
  <si>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</si>
  <si>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</si>
  <si>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</si>
  <si>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</si>
  <si>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</si>
  <si>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</si>
  <si>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</si>
  <si>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</si>
  <si>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</si>
  <si>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</si>
  <si>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</si>
  <si>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</si>
  <si>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</si>
  <si>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</si>
  <si>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</si>
  <si>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</si>
  <si>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</si>
  <si>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</si>
  <si>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</si>
  <si>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</si>
  <si>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</si>
  <si>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</si>
  <si>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</si>
  <si>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</si>
  <si>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</si>
  <si>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</si>
  <si>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</si>
  <si>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</si>
  <si>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</si>
  <si>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</si>
  <si>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</si>
  <si>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</si>
  <si>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</si>
  <si>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</si>
  <si>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</si>
  <si>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</si>
  <si>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</si>
  <si>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</si>
  <si>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</si>
  <si>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</si>
  <si>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</si>
  <si>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</si>
  <si>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</si>
  <si>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</si>
  <si>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</si>
  <si>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</si>
  <si>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</si>
  <si>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</si>
  <si>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</si>
  <si>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</si>
  <si>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</si>
  <si>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</si>
  <si>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</si>
  <si>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</si>
  <si>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</si>
  <si>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</si>
  <si>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</si>
  <si>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</si>
  <si>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</si>
  <si>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</si>
  <si>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</si>
  <si>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</si>
  <si>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</si>
  <si>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</si>
  <si>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</si>
  <si>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</si>
  <si>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</si>
  <si>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</si>
  <si>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</si>
  <si>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</si>
  <si>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</si>
  <si>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</si>
  <si>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</si>
  <si>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</si>
  <si>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</si>
  <si>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</si>
  <si>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</si>
  <si>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</si>
  <si>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</si>
  <si>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</si>
  <si>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</si>
  <si>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</si>
  <si>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</si>
  <si>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</si>
  <si>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</si>
  <si>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</si>
  <si>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</si>
  <si>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</si>
  <si>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</si>
  <si>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</si>
  <si>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</si>
  <si>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</si>
  <si>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</si>
  <si>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</si>
  <si>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</si>
  <si>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</si>
  <si>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</si>
  <si>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</si>
  <si>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</si>
  <si>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</si>
  <si>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</si>
  <si>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</si>
  <si>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</si>
  <si>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</si>
  <si>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</si>
  <si>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</si>
  <si>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</si>
  <si>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</si>
  <si>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</si>
  <si>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</si>
  <si>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</si>
  <si>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</si>
  <si>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</si>
  <si>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</si>
  <si>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</si>
  <si>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</si>
  <si>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</si>
  <si>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</si>
  <si>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</si>
  <si>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</si>
  <si>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</si>
  <si>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</si>
  <si>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</si>
  <si>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</si>
  <si>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</si>
  <si>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</si>
  <si>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</si>
  <si>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</si>
  <si>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</si>
  <si>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</si>
  <si>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</si>
  <si>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</si>
  <si>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</si>
  <si>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</si>
  <si>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</si>
  <si>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</si>
  <si>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</si>
  <si>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</si>
  <si>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</si>
  <si>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</si>
  <si>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</si>
  <si>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</si>
  <si>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</si>
  <si>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</si>
  <si>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</si>
  <si>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</si>
  <si>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</si>
  <si>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</si>
  <si>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</si>
  <si>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</si>
  <si>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</si>
  <si>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</si>
  <si>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</si>
  <si>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</si>
  <si>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</si>
  <si>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</si>
  <si>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</si>
  <si>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</si>
  <si>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</si>
  <si>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</si>
  <si>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</si>
  <si>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</si>
  <si>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</si>
  <si>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</si>
  <si>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</si>
  <si>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</si>
  <si>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</si>
  <si>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</si>
  <si>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</si>
  <si>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</si>
  <si>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</si>
  <si>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</si>
  <si>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</si>
  <si>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</si>
  <si>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</si>
  <si>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</si>
  <si>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</si>
  <si>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</si>
  <si>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</si>
  <si>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</si>
  <si>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</si>
  <si>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</si>
  <si>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</si>
  <si>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</si>
  <si>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</si>
  <si>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</si>
  <si>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</si>
  <si>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</si>
  <si>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</si>
  <si>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</si>
  <si>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</si>
  <si>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</si>
  <si>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</si>
  <si>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</si>
  <si>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</si>
  <si>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</si>
  <si>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</si>
  <si>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</si>
  <si>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</si>
  <si>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</si>
  <si>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</si>
  <si>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</si>
  <si>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</si>
  <si>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</si>
  <si>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</si>
  <si>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</si>
  <si>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</si>
  <si>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</si>
  <si>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</si>
  <si>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</si>
  <si>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</si>
  <si>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</si>
  <si>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</si>
  <si>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</si>
  <si>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</si>
  <si>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</si>
  <si>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</si>
  <si>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</si>
  <si>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</si>
  <si>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</si>
  <si>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</si>
  <si>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</si>
  <si>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</si>
  <si>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</si>
  <si>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</si>
  <si>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</si>
  <si>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</si>
  <si>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</si>
  <si>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</si>
  <si>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</si>
  <si>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</si>
  <si>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</si>
  <si>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</si>
  <si>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</si>
  <si>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</si>
  <si>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</si>
  <si>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</si>
  <si>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</si>
  <si>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</si>
  <si>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</si>
  <si>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</si>
  <si>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</si>
  <si>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</si>
  <si>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</si>
  <si>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</si>
  <si>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</si>
  <si>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</si>
  <si>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</si>
  <si>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</si>
  <si>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</si>
  <si>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</si>
  <si>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</si>
  <si>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</si>
  <si>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</si>
  <si>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</si>
  <si>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</si>
  <si>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</si>
  <si>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</si>
  <si>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</si>
  <si>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</si>
  <si>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</si>
  <si>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</si>
  <si>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</si>
  <si>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</si>
  <si>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</si>
  <si>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</si>
  <si>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</si>
  <si>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</si>
  <si>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</si>
  <si>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</si>
  <si>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</si>
  <si>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</si>
  <si>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</si>
  <si>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</si>
  <si>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</si>
  <si>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</si>
  <si>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</si>
  <si>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</si>
  <si>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</si>
  <si>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</si>
  <si>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</si>
  <si>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</si>
  <si>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</si>
  <si>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</si>
  <si>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</si>
  <si>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</si>
  <si>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</si>
  <si>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</si>
  <si>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</si>
  <si>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</si>
  <si>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</si>
  <si>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</si>
  <si>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</si>
  <si>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</si>
  <si>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</si>
  <si>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</si>
  <si>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</si>
  <si>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</si>
  <si>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</si>
  <si>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</si>
  <si>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</si>
  <si>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</si>
  <si>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</si>
  <si>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</si>
  <si>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</si>
  <si>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</si>
  <si>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</si>
  <si>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</si>
  <si>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</si>
  <si>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</si>
  <si>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</si>
  <si>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</si>
  <si>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</si>
  <si>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</si>
  <si>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</si>
  <si>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</si>
  <si>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</si>
  <si>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</si>
  <si>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</si>
  <si>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</si>
  <si>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</si>
  <si>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</si>
  <si>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</si>
  <si>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</si>
  <si>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</si>
  <si>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</si>
  <si>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</si>
  <si>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</si>
  <si>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</si>
  <si>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</si>
  <si>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</si>
  <si>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</si>
  <si>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</si>
  <si>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</si>
  <si>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</si>
  <si>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</si>
  <si>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</si>
  <si>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</si>
  <si>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</si>
  <si>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</si>
  <si>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</si>
  <si>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</si>
  <si>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</si>
  <si>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</si>
  <si>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</si>
  <si>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</si>
  <si>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</si>
  <si>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</si>
  <si>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</si>
  <si>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</si>
  <si>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</si>
  <si>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</si>
  <si>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</si>
  <si>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</si>
  <si>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</si>
  <si>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</si>
  <si>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</si>
  <si>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</si>
  <si>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</si>
  <si>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</si>
  <si>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</si>
  <si>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</si>
  <si>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</si>
  <si>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</si>
  <si>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</si>
  <si>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</si>
  <si>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</si>
  <si>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</si>
  <si>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</si>
  <si>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</si>
  <si>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</si>
  <si>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</si>
  <si>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</si>
  <si>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</si>
  <si>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</si>
  <si>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</si>
  <si>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</si>
  <si>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</si>
  <si>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</si>
  <si>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</si>
  <si>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</si>
  <si>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</si>
  <si>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</si>
  <si>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</si>
  <si>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</si>
  <si>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</si>
  <si>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</si>
  <si>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</si>
  <si>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</si>
  <si>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</si>
  <si>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</si>
  <si>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</si>
  <si>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</si>
  <si>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</si>
  <si>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</si>
  <si>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</si>
  <si>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</si>
  <si>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</si>
  <si>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</si>
  <si>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</si>
  <si>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</si>
  <si>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</si>
  <si>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</si>
  <si>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</si>
  <si>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</si>
  <si>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</si>
  <si>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</si>
  <si>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</si>
  <si>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</si>
  <si>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</si>
  <si>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</si>
  <si>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</si>
  <si>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</si>
  <si>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</si>
  <si>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</si>
  <si>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</si>
  <si>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</si>
  <si>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</si>
  <si>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</si>
  <si>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</si>
  <si>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</si>
  <si>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</si>
  <si>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</si>
  <si>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</si>
  <si>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</si>
  <si>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</si>
  <si>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</si>
  <si>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</si>
  <si>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</si>
  <si>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</si>
  <si>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</si>
  <si>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</si>
  <si>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</si>
  <si>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</si>
  <si>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</si>
  <si>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</si>
  <si>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</si>
  <si>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</si>
  <si>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</si>
  <si>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</si>
  <si>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</si>
  <si>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</si>
  <si>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</si>
  <si>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</si>
  <si>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</si>
  <si>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</si>
  <si>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</si>
  <si>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</si>
  <si>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</si>
  <si>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</si>
  <si>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</si>
  <si>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</si>
  <si>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</si>
  <si>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</si>
  <si>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</si>
  <si>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</si>
  <si>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</si>
  <si>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</si>
  <si>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</si>
  <si>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</si>
  <si>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</si>
  <si>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</si>
  <si>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</si>
  <si>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</si>
  <si>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</si>
  <si>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</si>
  <si>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</si>
  <si>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</si>
  <si>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</si>
  <si>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</si>
  <si>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</si>
  <si>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</si>
  <si>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</si>
  <si>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</si>
  <si>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</si>
  <si>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</si>
  <si>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</si>
  <si>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</si>
  <si>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</si>
  <si>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</si>
  <si>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</si>
  <si>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</si>
  <si>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</si>
  <si>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</si>
  <si>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</si>
  <si>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</si>
  <si>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</si>
  <si>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</si>
  <si>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</si>
  <si>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</si>
  <si>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</si>
  <si>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</si>
  <si>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</si>
  <si>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</si>
  <si>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</si>
  <si>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</si>
  <si>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</si>
  <si>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</si>
  <si>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</si>
  <si>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</si>
  <si>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</si>
  <si>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</si>
  <si>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</si>
  <si>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</si>
  <si>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</si>
  <si>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</si>
  <si>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</si>
  <si>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</si>
  <si>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</si>
  <si>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</si>
  <si>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</si>
  <si>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</si>
  <si>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</si>
  <si>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</si>
  <si>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</si>
  <si>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</si>
  <si>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</si>
  <si>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</si>
  <si>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</si>
  <si>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</si>
  <si>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</si>
  <si>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</si>
  <si>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</si>
  <si>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</si>
  <si>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</si>
  <si>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</si>
  <si>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</si>
  <si>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</si>
  <si>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</si>
  <si>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</si>
  <si>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</si>
  <si>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</si>
  <si>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</si>
  <si>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</si>
  <si>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</si>
  <si>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</si>
  <si>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</si>
  <si>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</si>
  <si>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</si>
  <si>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</si>
  <si>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</si>
  <si>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</si>
  <si>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</si>
  <si>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</si>
  <si>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</si>
  <si>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</si>
  <si>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</si>
  <si>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</si>
  <si>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</si>
  <si>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</si>
  <si>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</si>
  <si>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</si>
  <si>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</si>
  <si>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</si>
  <si>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</si>
  <si>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</si>
  <si>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</si>
  <si>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</si>
  <si>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</si>
  <si>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</si>
  <si>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</si>
  <si>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</si>
  <si>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</si>
  <si>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</si>
  <si>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</si>
  <si>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</si>
  <si>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</si>
  <si>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</si>
  <si>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</si>
  <si>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</si>
  <si>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</si>
  <si>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</si>
  <si>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</si>
  <si>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</si>
  <si>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</si>
  <si>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</si>
  <si>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</si>
  <si>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</si>
  <si>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</si>
  <si>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</si>
  <si>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</si>
  <si>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</si>
  <si>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</si>
  <si>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</si>
  <si>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</si>
  <si>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</si>
  <si>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</si>
  <si>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</si>
  <si>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</si>
  <si>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</si>
  <si>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</si>
  <si>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</si>
  <si>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</si>
  <si>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</si>
  <si>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</si>
  <si>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</si>
  <si>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</si>
  <si>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</si>
  <si>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</si>
  <si>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</si>
  <si>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</si>
  <si>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</si>
  <si>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</si>
  <si>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</si>
  <si>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</si>
  <si>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</si>
  <si>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</si>
  <si>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</si>
  <si>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</si>
  <si>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</si>
  <si>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</si>
  <si>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</si>
  <si>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</si>
  <si>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</si>
  <si>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</si>
  <si>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</si>
  <si>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</si>
  <si>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</si>
  <si>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</si>
  <si>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</si>
  <si>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</si>
  <si>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</si>
  <si>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</si>
  <si>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</si>
  <si>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</si>
  <si>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</si>
  <si>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</si>
  <si>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</si>
  <si>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</si>
  <si>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</si>
  <si>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</si>
  <si>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</si>
  <si>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</si>
  <si>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</si>
  <si>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</si>
  <si>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</si>
  <si>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</si>
  <si>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</si>
  <si>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</si>
  <si>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</si>
  <si>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</si>
  <si>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</si>
  <si>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</si>
  <si>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</si>
  <si>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</si>
  <si>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</si>
  <si>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</si>
  <si>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</si>
  <si>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</si>
  <si>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</si>
  <si>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</si>
  <si>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</si>
  <si>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</si>
  <si>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</si>
  <si>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</si>
  <si>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</si>
  <si>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</si>
  <si>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</si>
  <si>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</si>
  <si>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</si>
  <si>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</si>
  <si>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</si>
  <si>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</si>
  <si>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</si>
  <si>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</si>
  <si>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</si>
  <si>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</si>
  <si>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</si>
  <si>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</si>
  <si>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</si>
  <si>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</si>
  <si>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</si>
  <si>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</si>
  <si>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</si>
  <si>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</si>
  <si>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</si>
  <si>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</si>
  <si>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</si>
  <si>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</si>
  <si>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</si>
  <si>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</si>
  <si>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</si>
  <si>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</si>
  <si>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</si>
  <si>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</si>
  <si>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</si>
  <si>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</si>
  <si>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</si>
  <si>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</si>
  <si>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</si>
  <si>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</si>
  <si>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</si>
  <si>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</si>
  <si>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</si>
  <si>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</si>
  <si>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</si>
  <si>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</si>
  <si>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</si>
  <si>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</si>
  <si>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</si>
  <si>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</si>
  <si>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</si>
  <si>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</si>
  <si>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</si>
  <si>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</si>
  <si>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</si>
  <si>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</si>
  <si>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</si>
  <si>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</si>
  <si>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</si>
  <si>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</si>
  <si>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</si>
  <si>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</si>
  <si>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</si>
  <si>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</si>
  <si>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</si>
  <si>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</si>
  <si>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</si>
  <si>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</si>
  <si>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</si>
  <si>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</si>
  <si>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</si>
  <si>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</si>
  <si>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</si>
  <si>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</si>
  <si>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</si>
  <si>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</si>
  <si>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</si>
  <si>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</si>
  <si>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</si>
  <si>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</si>
  <si>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</si>
  <si>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</si>
  <si>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</si>
  <si>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</si>
  <si>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</si>
  <si>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</si>
  <si>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</si>
  <si>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</si>
  <si>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</si>
  <si>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</si>
  <si>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</si>
  <si>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</si>
  <si>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</si>
  <si>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</si>
  <si>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</si>
  <si>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</si>
  <si>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</si>
  <si>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</si>
  <si>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</si>
  <si>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</si>
  <si>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</si>
  <si>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</si>
  <si>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</si>
  <si>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</si>
  <si>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</si>
  <si>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</si>
  <si>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</si>
  <si>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</si>
  <si>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</si>
  <si>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</si>
  <si>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</si>
  <si>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</si>
  <si>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</si>
  <si>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</si>
  <si>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</si>
  <si>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</si>
  <si>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</si>
  <si>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</si>
  <si>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</si>
  <si>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</si>
  <si>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</si>
  <si>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</si>
  <si>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</si>
  <si>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</si>
  <si>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</si>
  <si>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</si>
  <si>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</si>
  <si>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</si>
  <si>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</si>
  <si>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</si>
  <si>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</si>
  <si>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</si>
  <si>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</si>
  <si>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</si>
  <si>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</si>
  <si>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</si>
  <si>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</si>
  <si>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</si>
  <si>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</si>
  <si>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</si>
  <si>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</si>
  <si>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</si>
  <si>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</si>
  <si>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</si>
  <si>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</si>
  <si>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</si>
  <si>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</si>
  <si>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</si>
  <si>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</si>
  <si>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</si>
  <si>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</si>
  <si>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</si>
  <si>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</si>
  <si>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</si>
  <si>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</si>
  <si>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</si>
  <si>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</si>
  <si>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</si>
  <si>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</si>
  <si>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</si>
  <si>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</si>
  <si>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</si>
  <si>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</si>
  <si>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</si>
  <si>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</si>
  <si>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</si>
  <si>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</si>
  <si>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</si>
  <si>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</si>
  <si>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</si>
  <si>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</si>
  <si>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</si>
  <si>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</si>
  <si>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</si>
  <si>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</si>
  <si>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</si>
  <si>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</si>
  <si>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</si>
  <si>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</si>
  <si>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</si>
  <si>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</si>
  <si>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</si>
  <si>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</si>
  <si>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</si>
  <si>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</si>
  <si>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</si>
  <si>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</si>
  <si>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</si>
  <si>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</si>
  <si>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</si>
  <si>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</si>
  <si>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</si>
  <si>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</si>
  <si>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</si>
  <si>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</si>
  <si>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</si>
  <si>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</si>
  <si>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</si>
  <si>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</si>
  <si>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</si>
  <si>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</si>
  <si>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</si>
  <si>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</si>
  <si>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</si>
  <si>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</si>
  <si>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</si>
  <si>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</si>
  <si>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</si>
  <si>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</si>
  <si>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</si>
  <si>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</si>
  <si>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</si>
  <si>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</si>
  <si>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</si>
  <si>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</si>
  <si>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</si>
  <si>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</si>
  <si>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</si>
  <si>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</si>
  <si>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</si>
  <si>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</si>
  <si>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</si>
  <si>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</si>
  <si>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</si>
  <si>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</si>
  <si>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</si>
  <si>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</si>
  <si>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</si>
  <si>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</si>
  <si>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</si>
  <si>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</si>
  <si>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</si>
  <si>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</si>
  <si>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</si>
  <si>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</si>
  <si>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</si>
  <si>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</si>
  <si>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</si>
  <si>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</si>
  <si>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</si>
  <si>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</si>
  <si>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</si>
  <si>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</si>
  <si>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</si>
  <si>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</si>
  <si>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</si>
  <si>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</si>
  <si>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</si>
  <si>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</si>
  <si>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</si>
  <si>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</si>
  <si>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</si>
  <si>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</si>
  <si>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</si>
  <si>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</si>
  <si>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</si>
  <si>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</si>
  <si>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</si>
  <si>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</si>
  <si>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</si>
  <si>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</si>
  <si>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</si>
  <si>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</si>
  <si>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</si>
  <si>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</si>
  <si>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</si>
  <si>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</si>
  <si>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</si>
  <si>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</si>
  <si>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</si>
  <si>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</si>
  <si>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</si>
  <si>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</si>
  <si>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</si>
  <si>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</si>
  <si>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</si>
  <si>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</si>
  <si>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</si>
  <si>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</si>
  <si>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</si>
  <si>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</si>
  <si>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</si>
  <si>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</si>
  <si>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</si>
  <si>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</si>
  <si>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</si>
  <si>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</si>
  <si>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</si>
  <si>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</si>
  <si>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</si>
  <si>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</si>
  <si>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</si>
  <si>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</si>
  <si>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</si>
  <si>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</si>
  <si>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</si>
  <si>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</si>
  <si>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</si>
  <si>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</si>
  <si>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</si>
  <si>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</si>
  <si>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</si>
  <si>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</si>
  <si>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</si>
  <si>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</si>
  <si>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</si>
  <si>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</si>
  <si>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</si>
  <si>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</si>
  <si>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</si>
  <si>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</si>
  <si>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</si>
  <si>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</si>
  <si>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</si>
  <si>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</si>
  <si>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</si>
  <si>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</si>
  <si>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</si>
  <si>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</si>
  <si>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</si>
  <si>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</si>
  <si>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</si>
  <si>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</si>
  <si>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</si>
  <si>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</si>
  <si>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</si>
  <si>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</si>
  <si>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</si>
  <si>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</si>
  <si>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</si>
  <si>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</si>
  <si>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</si>
  <si>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</si>
  <si>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</si>
  <si>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</si>
  <si>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</si>
  <si>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</si>
  <si>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</si>
  <si>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</si>
  <si>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</si>
  <si>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</si>
  <si>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</si>
  <si>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</si>
  <si>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</si>
  <si>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</si>
  <si>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</si>
  <si>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</si>
  <si>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</si>
  <si>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</si>
  <si>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</si>
  <si>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</si>
  <si>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</si>
  <si>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</si>
  <si>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</si>
  <si>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</si>
  <si>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</si>
  <si>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</si>
  <si>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</si>
  <si>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</si>
  <si>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</si>
  <si>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</si>
  <si>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</si>
  <si>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</si>
  <si>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</si>
  <si>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</si>
  <si>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</si>
  <si>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</si>
  <si>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</si>
  <si>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</si>
  <si>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</si>
  <si>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</si>
  <si>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</si>
  <si>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</si>
  <si>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</si>
  <si>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</si>
  <si>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</si>
  <si>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</si>
  <si>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</si>
  <si>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</si>
  <si>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</si>
  <si>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</si>
  <si>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</si>
  <si>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</si>
  <si>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</si>
  <si>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</si>
  <si>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</si>
  <si>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</si>
  <si>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</si>
  <si>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</si>
  <si>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</si>
  <si>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</si>
  <si>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</si>
  <si>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</si>
  <si>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</si>
  <si>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</si>
  <si>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</si>
  <si>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</si>
  <si>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</si>
  <si>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</si>
  <si>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</si>
  <si>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</si>
  <si>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</si>
  <si>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</si>
  <si>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</si>
  <si>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</si>
  <si>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</si>
  <si>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</si>
  <si>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</si>
  <si>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</si>
  <si>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</si>
  <si>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</si>
  <si>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</si>
  <si>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</si>
  <si>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</si>
  <si>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</si>
  <si>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</si>
  <si>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</si>
  <si>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</si>
  <si>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</si>
  <si>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</si>
  <si>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</si>
  <si>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</si>
  <si>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</si>
  <si>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</si>
  <si>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</si>
  <si>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</si>
  <si>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</si>
  <si>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</si>
  <si>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</si>
  <si>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</si>
  <si>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</si>
  <si>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</si>
  <si>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</si>
  <si>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</si>
  <si>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</si>
  <si>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</si>
  <si>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</si>
  <si>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</si>
  <si>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</si>
  <si>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</si>
  <si>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</si>
  <si>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</si>
  <si>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</si>
  <si>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</si>
  <si>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</si>
  <si>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</si>
  <si>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</si>
  <si>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</si>
  <si>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</si>
  <si>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</si>
  <si>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</si>
  <si>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</si>
  <si>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</si>
  <si>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</si>
  <si>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</si>
  <si>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</si>
  <si>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</si>
  <si>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</si>
  <si>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</si>
  <si>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</si>
  <si>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</si>
  <si>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</si>
  <si>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</si>
  <si>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</si>
  <si>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</si>
  <si>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</si>
  <si>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</si>
  <si>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</si>
  <si>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</si>
  <si>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</si>
  <si>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</si>
  <si>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</si>
  <si>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</si>
  <si>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</si>
  <si>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</si>
  <si>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</si>
  <si>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</si>
  <si>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</si>
  <si>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</si>
  <si>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</si>
  <si>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</si>
  <si>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</si>
  <si>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</si>
  <si>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</si>
  <si>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</si>
  <si>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</si>
  <si>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</si>
  <si>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</si>
  <si>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</si>
  <si>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</si>
  <si>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</si>
  <si>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</si>
  <si>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</si>
  <si>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</si>
  <si>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</si>
  <si>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</si>
  <si>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</si>
  <si>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</si>
  <si>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</si>
  <si>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</si>
  <si>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</si>
  <si>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</si>
  <si>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</si>
  <si>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</si>
  <si>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</si>
  <si>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</si>
  <si>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</si>
  <si>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</si>
  <si>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</si>
  <si>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</si>
  <si>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</si>
  <si>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</si>
  <si>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</si>
  <si>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</si>
  <si>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</si>
  <si>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</si>
  <si>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</si>
  <si>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</si>
  <si>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</si>
  <si>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</si>
  <si>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</si>
  <si>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</si>
  <si>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</si>
  <si>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</si>
  <si>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</si>
  <si>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</si>
  <si>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</si>
  <si>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</si>
  <si>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</si>
  <si>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</si>
  <si>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</si>
  <si>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</si>
  <si>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</si>
  <si>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</si>
  <si>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</si>
  <si>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</si>
  <si>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</si>
  <si>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</si>
  <si>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</si>
  <si>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</si>
  <si>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</si>
  <si>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</si>
  <si>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</si>
  <si>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</si>
  <si>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</si>
  <si>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</si>
  <si>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</si>
  <si>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</si>
  <si>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</si>
  <si>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</si>
  <si>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</si>
  <si>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</si>
  <si>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</si>
  <si>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</si>
  <si>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</si>
  <si>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</si>
  <si>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</si>
  <si>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</si>
  <si>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</si>
  <si>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</si>
  <si>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</si>
  <si>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</si>
  <si>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</si>
  <si>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</si>
  <si>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</si>
  <si>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</si>
  <si>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</si>
  <si>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</si>
  <si>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</si>
  <si>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</si>
  <si>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</si>
  <si>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</si>
  <si>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</si>
  <si>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</si>
  <si>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</si>
  <si>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</si>
  <si>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</si>
  <si>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</si>
  <si>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</si>
  <si>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</si>
  <si>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</si>
  <si>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</si>
  <si>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</si>
  <si>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</si>
  <si>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</si>
  <si>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</si>
  <si>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</si>
  <si>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</si>
  <si>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</si>
  <si>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</si>
  <si>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</si>
  <si>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</si>
  <si>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</si>
  <si>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</si>
  <si>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</si>
  <si>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</si>
  <si>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</si>
  <si>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</si>
  <si>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</si>
  <si>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</si>
  <si>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</si>
  <si>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</si>
  <si>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</si>
  <si>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</si>
  <si>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</si>
  <si>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</si>
  <si>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</si>
  <si>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</si>
  <si>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</si>
  <si>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</si>
  <si>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</si>
  <si>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</si>
  <si>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</si>
  <si>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</si>
  <si>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</si>
  <si>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</si>
  <si>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</si>
  <si>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</si>
  <si>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</si>
  <si>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</si>
  <si>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</si>
  <si>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</si>
  <si>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</si>
  <si>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</si>
  <si>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</si>
  <si>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</si>
  <si>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</si>
  <si>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</si>
  <si>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</si>
  <si>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</si>
  <si>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</si>
  <si>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</si>
  <si>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</si>
  <si>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</si>
  <si>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</si>
  <si>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</si>
  <si>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</si>
  <si>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</si>
  <si>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</si>
  <si>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</si>
  <si>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</si>
  <si>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</si>
  <si>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</si>
  <si>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</si>
  <si>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</si>
  <si>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</si>
  <si>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</si>
  <si>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</si>
  <si>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</si>
  <si>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</si>
  <si>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</si>
  <si>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</si>
  <si>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</si>
  <si>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</si>
  <si>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</si>
  <si>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</si>
  <si>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</si>
  <si>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</si>
  <si>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</si>
  <si>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</si>
  <si>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</si>
  <si>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</si>
  <si>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</si>
  <si>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</si>
  <si>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</si>
  <si>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</si>
  <si>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</si>
  <si>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</si>
  <si>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</si>
  <si>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</si>
  <si>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</si>
  <si>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</si>
  <si>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</si>
  <si>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</si>
  <si>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</si>
  <si>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</si>
  <si>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</si>
  <si>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</si>
  <si>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</si>
  <si>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</si>
  <si>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</si>
  <si>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</si>
  <si>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</si>
  <si>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</si>
  <si>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</si>
  <si>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</si>
  <si>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</si>
  <si>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</si>
  <si>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</si>
  <si>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</si>
  <si>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</si>
  <si>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</si>
  <si>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</si>
  <si>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</si>
  <si>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</si>
  <si>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</si>
  <si>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</si>
  <si>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</si>
  <si>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</si>
  <si>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</si>
  <si>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</si>
  <si>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</si>
  <si>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</si>
  <si>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</si>
  <si>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</si>
  <si>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</si>
  <si>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</si>
  <si>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</si>
  <si>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</si>
  <si>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</si>
  <si>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</si>
  <si>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</si>
  <si>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</si>
  <si>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</si>
  <si>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</si>
  <si>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</si>
  <si>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</si>
  <si>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</si>
  <si>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</si>
  <si>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</si>
  <si>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</si>
  <si>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</si>
  <si>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</si>
  <si>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</si>
  <si>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</si>
  <si>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</si>
  <si>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</si>
  <si>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</si>
  <si>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</si>
  <si>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</si>
  <si>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</si>
  <si>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</si>
  <si>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</si>
  <si>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</si>
  <si>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</si>
  <si>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</si>
  <si>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</si>
  <si>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</si>
  <si>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</si>
  <si>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</si>
  <si>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</si>
  <si>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</si>
  <si>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</si>
  <si>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</si>
  <si>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</si>
  <si>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</si>
  <si>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</si>
  <si>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</si>
  <si>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</si>
  <si>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</si>
  <si>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</si>
  <si>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</si>
  <si>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</si>
  <si>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</si>
  <si>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</si>
  <si>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</si>
  <si>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</si>
  <si>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</si>
  <si>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</si>
  <si>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</si>
  <si>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</si>
  <si>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</si>
  <si>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</si>
  <si>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</si>
  <si>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</si>
  <si>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</si>
  <si>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</si>
  <si>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</si>
  <si>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</si>
  <si>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</si>
  <si>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</si>
  <si>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</si>
  <si>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</si>
  <si>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</si>
  <si>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</si>
  <si>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</si>
  <si>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</si>
  <si>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</si>
  <si>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</si>
  <si>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</si>
  <si>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</si>
  <si>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</si>
  <si>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</si>
  <si>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</si>
  <si>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</si>
  <si>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</si>
  <si>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</si>
  <si>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</si>
  <si>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</si>
  <si>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</si>
  <si>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</si>
  <si>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</si>
  <si>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</si>
  <si>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</si>
  <si>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</si>
  <si>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</si>
  <si>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</si>
  <si>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</si>
  <si>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</si>
  <si>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</si>
  <si>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</si>
  <si>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</si>
  <si>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</si>
  <si>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</si>
  <si>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</si>
  <si>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</si>
  <si>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</si>
  <si>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</si>
  <si>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</si>
  <si>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</si>
  <si>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</si>
  <si>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</si>
  <si>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</si>
  <si>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</si>
  <si>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</si>
  <si>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</si>
  <si>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</si>
  <si>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</si>
  <si>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</si>
  <si>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</si>
  <si>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</si>
  <si>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</si>
  <si>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</si>
  <si>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</si>
  <si>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</si>
  <si>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</si>
  <si>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</si>
  <si>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</si>
  <si>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</si>
  <si>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</si>
  <si>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</si>
  <si>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</si>
  <si>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</si>
  <si>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</si>
  <si>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</si>
  <si>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</si>
  <si>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</si>
  <si>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</si>
  <si>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</si>
  <si>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</si>
  <si>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</si>
  <si>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</si>
  <si>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</si>
  <si>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</si>
  <si>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</si>
  <si>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</si>
  <si>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</si>
  <si>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</si>
  <si>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</si>
  <si>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</si>
  <si>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</si>
  <si>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</si>
  <si>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</si>
  <si>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</si>
  <si>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</si>
  <si>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</si>
  <si>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</si>
  <si>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</si>
  <si>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</si>
  <si>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</si>
  <si>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</si>
  <si>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</si>
  <si>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</si>
  <si>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</si>
  <si>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</si>
  <si>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</si>
  <si>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</si>
  <si>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</si>
  <si>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</si>
  <si>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</si>
  <si>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</si>
  <si>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</si>
  <si>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</si>
  <si>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</si>
  <si>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</si>
  <si>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</si>
  <si>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</si>
  <si>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</si>
  <si>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</si>
  <si>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</si>
  <si>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</si>
  <si>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</si>
  <si>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</si>
  <si>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</si>
  <si>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</si>
  <si>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</si>
  <si>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</si>
  <si>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</si>
  <si>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</si>
  <si>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</si>
  <si>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</si>
  <si>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</si>
  <si>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</si>
  <si>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</si>
  <si>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</si>
  <si>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</si>
  <si>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</si>
  <si>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</si>
  <si>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</si>
  <si>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</si>
  <si>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</si>
  <si>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</si>
  <si>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</si>
  <si>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</si>
  <si>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</si>
  <si>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</si>
  <si>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</si>
  <si>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</si>
  <si>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</si>
  <si>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</si>
  <si>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</si>
  <si>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</si>
  <si>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</si>
  <si>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</si>
  <si>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</si>
  <si>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</si>
  <si>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</si>
  <si>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</si>
  <si>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</si>
  <si>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</si>
  <si>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</si>
  <si>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</si>
  <si>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</si>
  <si>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</si>
  <si>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</si>
  <si>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</si>
  <si>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</si>
  <si>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</si>
  <si>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</si>
  <si>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</si>
  <si>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</si>
  <si>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</si>
  <si>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</si>
  <si>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</si>
  <si>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</si>
  <si>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</si>
  <si>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</si>
  <si>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</si>
  <si>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</si>
  <si>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</si>
  <si>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</si>
  <si>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</si>
  <si>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</si>
  <si>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</si>
  <si>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</si>
  <si>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</si>
  <si>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</si>
  <si>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</si>
  <si>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</si>
  <si>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</si>
  <si>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</si>
  <si>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</si>
  <si>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</si>
  <si>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</si>
  <si>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</si>
  <si>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</si>
  <si>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</si>
  <si>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</si>
  <si>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</si>
  <si>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</si>
  <si>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</si>
  <si>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</si>
  <si>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</si>
  <si>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</si>
  <si>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</si>
  <si>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</si>
  <si>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</si>
  <si>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</si>
  <si>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</si>
  <si>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</si>
  <si>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</si>
  <si>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</si>
  <si>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</si>
  <si>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</si>
  <si>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</si>
  <si>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</si>
  <si>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</si>
  <si>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</si>
  <si>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</si>
  <si>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</si>
  <si>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</si>
  <si>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</si>
  <si>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</si>
  <si>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</si>
  <si>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</si>
  <si>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</si>
  <si>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</si>
  <si>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</si>
  <si>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</si>
  <si>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</si>
  <si>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</si>
  <si>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</si>
  <si>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</si>
  <si>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</si>
  <si>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</si>
  <si>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</si>
  <si>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</si>
  <si>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</si>
  <si>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</si>
  <si>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</si>
  <si>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</si>
  <si>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</si>
  <si>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</si>
  <si>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</si>
  <si>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</si>
  <si>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</si>
  <si>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</si>
  <si>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</si>
  <si>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</si>
  <si>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</si>
  <si>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</si>
  <si>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</si>
  <si>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</si>
  <si>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</si>
  <si>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</si>
  <si>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</si>
  <si>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</si>
  <si>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</si>
  <si>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</si>
  <si>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</si>
  <si>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</si>
  <si>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</si>
  <si>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</si>
  <si>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</si>
  <si>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</si>
  <si>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</si>
  <si>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</si>
  <si>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</si>
  <si>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</si>
  <si>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</si>
  <si>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</si>
  <si>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</si>
  <si>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</si>
  <si>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</si>
  <si>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</si>
  <si>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</si>
  <si>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</si>
  <si>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</si>
  <si>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</si>
  <si>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</si>
  <si>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</si>
  <si>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</si>
  <si>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</si>
  <si>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</si>
  <si>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</si>
  <si>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</si>
  <si>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</si>
  <si>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</si>
  <si>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</si>
  <si>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</si>
  <si>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</si>
  <si>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</si>
  <si>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</si>
  <si>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</si>
  <si>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</si>
  <si>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</si>
  <si>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</si>
  <si>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</si>
  <si>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</si>
  <si>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</si>
  <si>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</si>
  <si>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</si>
  <si>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</si>
  <si>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</si>
  <si>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</si>
  <si>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</si>
  <si>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</si>
  <si>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</si>
  <si>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</si>
  <si>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</si>
  <si>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</si>
  <si>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</si>
  <si>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</si>
  <si>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</si>
  <si>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</si>
  <si>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</si>
  <si>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</si>
  <si>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</si>
  <si>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</si>
  <si>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</si>
  <si>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</si>
  <si>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</si>
  <si>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</si>
  <si>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</si>
  <si>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</si>
  <si>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</si>
  <si>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</si>
  <si>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</si>
  <si>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</si>
  <si>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</si>
  <si>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</si>
  <si>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</si>
  <si>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</si>
  <si>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</si>
  <si>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</si>
  <si>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</si>
  <si>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</si>
  <si>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</si>
  <si>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</si>
  <si>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</si>
  <si>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</si>
  <si>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</si>
  <si>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</si>
  <si>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</si>
  <si>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</si>
  <si>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</si>
  <si>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</si>
  <si>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</si>
  <si>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</si>
  <si>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</si>
  <si>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</si>
  <si>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</si>
  <si>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</si>
  <si>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</si>
  <si>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</si>
  <si>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</si>
  <si>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</si>
  <si>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</si>
  <si>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</si>
  <si>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</si>
  <si>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</si>
  <si>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</si>
  <si>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</si>
  <si>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</si>
  <si>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</si>
  <si>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</si>
  <si>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</si>
  <si>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</si>
  <si>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</si>
  <si>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</si>
  <si>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</si>
  <si>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</si>
  <si>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</si>
  <si>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</si>
  <si>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</si>
  <si>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</si>
  <si>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</si>
  <si>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</si>
  <si>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</si>
  <si>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</si>
  <si>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</si>
  <si>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</si>
  <si>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</si>
  <si>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</si>
  <si>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</si>
  <si>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</si>
  <si>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</si>
  <si>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</si>
  <si>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</si>
  <si>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</si>
  <si>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</si>
  <si>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</si>
  <si>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</si>
  <si>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</si>
  <si>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</si>
  <si>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</si>
  <si>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</si>
  <si>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</si>
  <si>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</si>
  <si>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</si>
  <si>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</si>
  <si>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</si>
  <si>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</si>
  <si>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</si>
  <si>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</si>
  <si>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</si>
  <si>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</si>
  <si>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</si>
  <si>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</si>
  <si>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</si>
  <si>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</si>
  <si>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</si>
  <si>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</si>
  <si>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</si>
  <si>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</si>
  <si>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</si>
  <si>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</si>
  <si>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</si>
  <si>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</si>
  <si>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</si>
  <si>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</si>
  <si>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</si>
  <si>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</si>
  <si>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</si>
  <si>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</si>
  <si>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</si>
  <si>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</si>
  <si>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</si>
  <si>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</si>
  <si>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</si>
  <si>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</si>
  <si>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</si>
  <si>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</si>
  <si>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</si>
  <si>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</si>
  <si>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</si>
  <si>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</si>
  <si>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</si>
  <si>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</si>
  <si>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</si>
  <si>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</si>
  <si>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</si>
  <si>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</si>
  <si>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</si>
  <si>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</si>
  <si>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</si>
  <si>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</si>
  <si>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</si>
  <si>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</si>
  <si>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</si>
  <si>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</si>
  <si>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</si>
  <si>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</si>
  <si>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</si>
  <si>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</si>
  <si>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</si>
  <si>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</si>
  <si>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</si>
  <si>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</si>
  <si>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</si>
  <si>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</si>
  <si>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</si>
  <si>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</si>
  <si>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</si>
  <si>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</si>
  <si>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</si>
  <si>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</si>
  <si>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</si>
  <si>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</si>
  <si>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</si>
  <si>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</si>
  <si>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</si>
  <si>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</si>
  <si>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</si>
  <si>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</si>
  <si>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</si>
  <si>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</si>
  <si>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</si>
  <si>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</si>
  <si>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</si>
  <si>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</si>
  <si>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</si>
  <si>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</si>
  <si>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</si>
  <si>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</si>
  <si>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</si>
  <si>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</si>
  <si>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</si>
  <si>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</si>
  <si>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</si>
  <si>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</si>
  <si>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</si>
  <si>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</si>
  <si>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</si>
  <si>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</si>
  <si>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</si>
  <si>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</si>
  <si>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</si>
  <si>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</si>
  <si>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</si>
  <si>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</si>
  <si>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</si>
  <si>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</si>
  <si>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</si>
  <si>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</si>
  <si>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</si>
  <si>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</si>
  <si>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</si>
  <si>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</si>
  <si>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</si>
  <si>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</si>
  <si>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</si>
  <si>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</si>
  <si>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</si>
  <si>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</si>
  <si>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</si>
  <si>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</si>
  <si>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</si>
  <si>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</si>
  <si>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</si>
  <si>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</si>
  <si>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</si>
  <si>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</si>
  <si>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</si>
  <si>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</si>
  <si>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</si>
  <si>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</si>
  <si>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</si>
  <si>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</si>
  <si>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</si>
  <si>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</si>
  <si>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</si>
  <si>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</si>
  <si>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</si>
  <si>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</si>
  <si>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</si>
  <si>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</si>
  <si>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</si>
  <si>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</si>
  <si>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</si>
  <si>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</si>
  <si>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</si>
  <si>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</si>
  <si>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</si>
  <si>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</si>
  <si>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</si>
  <si>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</si>
  <si>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</si>
  <si>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</si>
  <si>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</si>
  <si>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</si>
  <si>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</si>
  <si>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</si>
  <si>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</si>
  <si>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</si>
  <si>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</si>
  <si>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</si>
  <si>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</si>
  <si>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</si>
  <si>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</si>
  <si>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</si>
  <si>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</si>
  <si>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</si>
  <si>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</si>
  <si>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</si>
  <si>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</si>
  <si>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</si>
  <si>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</si>
  <si>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</si>
  <si>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</si>
  <si>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</si>
  <si>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</si>
  <si>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</si>
  <si>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</si>
  <si>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</si>
  <si>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</si>
  <si>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</si>
  <si>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</si>
  <si>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</si>
  <si>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</si>
  <si>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</si>
  <si>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</si>
  <si>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</si>
  <si>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</si>
  <si>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</si>
  <si>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</si>
  <si>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</si>
  <si>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</si>
  <si>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</si>
  <si>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</si>
  <si>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</si>
  <si>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</si>
  <si>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</si>
  <si>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</si>
  <si>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</si>
  <si>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</si>
  <si>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</si>
  <si>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</si>
  <si>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</si>
  <si>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</si>
  <si>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</si>
  <si>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</si>
  <si>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</si>
  <si>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</si>
  <si>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</si>
  <si>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</si>
  <si>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</si>
  <si>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</si>
  <si>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</si>
  <si>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</si>
  <si>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</si>
  <si>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</si>
  <si>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</si>
  <si>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</si>
  <si>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</si>
  <si>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</si>
  <si>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</si>
  <si>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</si>
  <si>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</si>
  <si>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</si>
  <si>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</si>
  <si>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</si>
  <si>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</si>
  <si>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</si>
  <si>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</si>
  <si>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</si>
  <si>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</si>
  <si>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</si>
  <si>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</si>
  <si>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</si>
  <si>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</si>
  <si>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</si>
  <si>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</si>
  <si>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</si>
  <si>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</si>
  <si>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</si>
  <si>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</si>
  <si>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</si>
  <si>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</si>
  <si>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</si>
  <si>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</si>
  <si>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</si>
  <si>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</si>
  <si>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</si>
  <si>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</si>
  <si>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</si>
  <si>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</si>
  <si>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</si>
  <si>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</si>
  <si>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</si>
  <si>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</si>
  <si>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</si>
  <si>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</si>
  <si>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</si>
  <si>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</si>
  <si>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</si>
  <si>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</si>
  <si>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</si>
  <si>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</si>
  <si>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</si>
  <si>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</si>
  <si>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</si>
  <si>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</si>
  <si>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</si>
  <si>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</si>
  <si>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</si>
  <si>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</si>
  <si>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</si>
  <si>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</si>
  <si>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</si>
  <si>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</si>
  <si>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</si>
  <si>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</si>
  <si>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</si>
  <si>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</si>
  <si>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</si>
  <si>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</si>
  <si>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</si>
  <si>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</si>
  <si>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</si>
  <si>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</si>
  <si>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</si>
  <si>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</si>
  <si>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</si>
  <si>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</si>
  <si>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</si>
  <si>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</si>
  <si>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</si>
  <si>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</si>
  <si>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</si>
  <si>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</si>
  <si>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</si>
  <si>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</si>
  <si>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</si>
  <si>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</si>
  <si>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</si>
  <si>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</si>
  <si>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</si>
  <si>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</si>
  <si>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</si>
  <si>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</si>
  <si>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</si>
  <si>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</si>
  <si>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</si>
  <si>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</si>
  <si>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</si>
  <si>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</si>
  <si>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</si>
  <si>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</si>
  <si>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</si>
  <si>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</si>
  <si>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</si>
  <si>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</si>
  <si>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</si>
  <si>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</si>
  <si>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</si>
  <si>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</si>
  <si>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</si>
  <si>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</si>
  <si>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</si>
  <si>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</si>
  <si>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</si>
  <si>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</si>
  <si>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</si>
  <si>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</si>
  <si>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</si>
  <si>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</si>
  <si>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</si>
  <si>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</si>
  <si>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</si>
  <si>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</si>
  <si>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</si>
  <si>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</si>
  <si>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</si>
  <si>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</si>
  <si>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</si>
  <si>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</si>
  <si>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</si>
  <si>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</si>
  <si>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</si>
  <si>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</si>
  <si>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</si>
  <si>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</si>
  <si>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</si>
  <si>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</si>
  <si>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</si>
  <si>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</si>
  <si>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</si>
  <si>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</si>
  <si>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</si>
  <si>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</si>
  <si>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</si>
  <si>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</si>
  <si>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</si>
  <si>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</si>
  <si>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</si>
  <si>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</si>
  <si>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</si>
  <si>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</si>
  <si>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</si>
  <si>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</si>
  <si>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</si>
  <si>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</si>
  <si>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</si>
  <si>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</si>
  <si>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</si>
  <si>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</si>
  <si>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</si>
  <si>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</si>
  <si>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</si>
  <si>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</si>
  <si>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</si>
  <si>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</si>
  <si>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</si>
  <si>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</si>
  <si>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</si>
  <si>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</si>
  <si>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</si>
  <si>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</si>
  <si>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</si>
  <si>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</si>
  <si>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</si>
  <si>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</si>
  <si>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</si>
  <si>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</si>
  <si>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</si>
  <si>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</si>
  <si>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</si>
  <si>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</si>
  <si>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</si>
  <si>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</si>
  <si>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</si>
  <si>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</si>
  <si>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</si>
  <si>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</si>
  <si>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</si>
  <si>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</si>
  <si>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</si>
  <si>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</si>
  <si>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</si>
  <si>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</si>
  <si>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</si>
  <si>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</si>
  <si>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</si>
  <si>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</si>
  <si>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</si>
  <si>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</si>
  <si>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</si>
  <si>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</si>
  <si>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</si>
  <si>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</si>
  <si>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</si>
  <si>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</si>
  <si>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</si>
  <si>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</si>
  <si>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</si>
  <si>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</si>
  <si>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</si>
  <si>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</si>
  <si>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</si>
  <si>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</si>
  <si>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</si>
  <si>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</si>
  <si>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</si>
  <si>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</si>
  <si>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</si>
  <si>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</si>
  <si>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</si>
  <si>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</si>
  <si>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</si>
  <si>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</si>
  <si>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</si>
  <si>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</si>
  <si>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</si>
  <si>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</si>
  <si>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</si>
  <si>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</si>
  <si>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</si>
  <si>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</si>
  <si>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</si>
  <si>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</si>
  <si>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</si>
  <si>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</si>
  <si>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</si>
  <si>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</si>
  <si>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</si>
  <si>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</si>
  <si>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</si>
  <si>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</si>
  <si>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</si>
  <si>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</si>
  <si>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</si>
  <si>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</si>
  <si>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</si>
  <si>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</si>
  <si>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</si>
  <si>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</si>
  <si>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</si>
  <si>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</si>
  <si>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</si>
  <si>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</si>
  <si>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</si>
  <si>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</si>
  <si>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</si>
  <si>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</si>
  <si>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</si>
  <si>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</si>
  <si>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</si>
  <si>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</si>
  <si>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</si>
  <si>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</si>
  <si>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</si>
  <si>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</si>
  <si>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</si>
  <si>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</si>
  <si>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</si>
  <si>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</si>
  <si>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</si>
  <si>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</si>
  <si>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</si>
  <si>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</si>
  <si>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</si>
  <si>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</si>
  <si>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</si>
  <si>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</si>
  <si>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</si>
  <si>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</si>
  <si>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</si>
  <si>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</si>
  <si>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</si>
  <si>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</si>
  <si>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</si>
  <si>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</si>
  <si>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</si>
  <si>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</si>
  <si>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</si>
  <si>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</si>
  <si>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</si>
  <si>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</si>
  <si>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</si>
  <si>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</si>
  <si>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</si>
  <si>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</si>
  <si>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</si>
  <si>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</si>
  <si>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</si>
  <si>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</si>
  <si>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</si>
  <si>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</si>
  <si>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</si>
  <si>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</si>
  <si>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</si>
  <si>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</si>
  <si>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</si>
  <si>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</si>
  <si>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</si>
  <si>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</si>
  <si>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</si>
  <si>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</si>
  <si>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</si>
  <si>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</si>
  <si>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</si>
  <si>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</si>
  <si>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</si>
  <si>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</si>
  <si>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</si>
  <si>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</si>
  <si>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</si>
  <si>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</si>
  <si>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</si>
  <si>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</si>
  <si>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</si>
  <si>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</si>
  <si>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</si>
  <si>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</si>
  <si>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</si>
  <si>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</si>
  <si>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</si>
  <si>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</si>
  <si>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</si>
  <si>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</si>
  <si>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</si>
  <si>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</si>
  <si>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</si>
  <si>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</si>
  <si>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</si>
  <si>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</si>
  <si>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</si>
  <si>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</si>
  <si>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</si>
  <si>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</si>
  <si>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</si>
  <si>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</si>
  <si>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</si>
  <si>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</si>
  <si>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</si>
  <si>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</si>
  <si>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</si>
  <si>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</si>
  <si>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</si>
  <si>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</si>
  <si>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</si>
  <si>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</si>
  <si>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</si>
  <si>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</si>
  <si>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</si>
  <si>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</si>
  <si>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</si>
  <si>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</si>
  <si>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</si>
  <si>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</si>
  <si>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</si>
  <si>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</si>
  <si>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</si>
  <si>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</si>
  <si>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</si>
  <si>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</si>
  <si>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</si>
  <si>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</si>
  <si>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</si>
  <si>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</si>
  <si>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</si>
  <si>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</si>
  <si>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</si>
  <si>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</si>
  <si>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</si>
  <si>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</si>
  <si>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</si>
  <si>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</si>
  <si>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</si>
  <si>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</si>
  <si>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</si>
  <si>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</si>
  <si>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</si>
  <si>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</si>
  <si>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</si>
  <si>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</si>
  <si>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</si>
  <si>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</si>
  <si>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</si>
  <si>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</si>
  <si>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</si>
  <si>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</si>
  <si>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</si>
  <si>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</si>
  <si>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</si>
  <si>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</si>
  <si>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</si>
  <si>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</si>
  <si>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</si>
  <si>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</si>
  <si>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</si>
  <si>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</si>
  <si>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</si>
  <si>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</si>
  <si>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</si>
  <si>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</si>
  <si>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</si>
  <si>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</si>
  <si>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</si>
  <si>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</si>
  <si>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</si>
  <si>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</si>
  <si>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</si>
  <si>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</si>
  <si>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</si>
  <si>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</si>
  <si>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</si>
  <si>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</si>
  <si>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</si>
  <si>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</si>
  <si>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</si>
  <si>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</si>
  <si>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</si>
  <si>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</si>
  <si>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</si>
  <si>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</si>
  <si>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</si>
  <si>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</si>
  <si>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</si>
  <si>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</si>
  <si>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</si>
  <si>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</si>
  <si>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</si>
  <si>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</si>
  <si>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</si>
  <si>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</si>
  <si>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</si>
  <si>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</si>
  <si>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</si>
  <si>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</si>
  <si>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</si>
  <si>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</si>
  <si>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</si>
  <si>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</si>
  <si>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</si>
  <si>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</si>
  <si>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</si>
  <si>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</si>
  <si>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</si>
  <si>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</si>
  <si>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</si>
  <si>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</si>
  <si>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</si>
  <si>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</si>
  <si>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</si>
  <si>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</si>
  <si>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</si>
  <si>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</si>
  <si>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</si>
  <si>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</si>
  <si>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</si>
  <si>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</si>
  <si>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</si>
  <si>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</si>
  <si>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</si>
  <si>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</si>
  <si>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</si>
  <si>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</si>
  <si>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</si>
  <si>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</si>
  <si>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</si>
  <si>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</si>
  <si>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</si>
  <si>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</si>
  <si>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</si>
  <si>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</si>
  <si>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</si>
  <si>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</si>
  <si>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</si>
  <si>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</si>
  <si>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</si>
  <si>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</si>
  <si>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</si>
  <si>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</si>
  <si>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</si>
  <si>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</si>
  <si>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</si>
  <si>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</si>
  <si>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</si>
  <si>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</si>
  <si>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</si>
  <si>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</si>
  <si>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</si>
  <si>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</si>
  <si>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</si>
  <si>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</si>
  <si>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</si>
  <si>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</si>
  <si>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</si>
  <si>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</si>
  <si>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</si>
  <si>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</si>
  <si>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</si>
  <si>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</si>
  <si>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</si>
  <si>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</si>
  <si>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</si>
  <si>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</si>
  <si>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</si>
  <si>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</si>
  <si>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</si>
  <si>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</si>
  <si>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</si>
  <si>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</si>
  <si>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</si>
  <si>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</si>
  <si>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</si>
  <si>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</si>
  <si>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</si>
  <si>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</si>
  <si>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</si>
  <si>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</si>
  <si>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</si>
  <si>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</si>
  <si>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</si>
  <si>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</si>
  <si>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</si>
  <si>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</si>
  <si>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</si>
  <si>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</si>
  <si>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</si>
  <si>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</si>
  <si>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</si>
  <si>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</si>
  <si>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</si>
  <si>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</si>
  <si>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</si>
  <si>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</si>
  <si>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</si>
  <si>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</si>
  <si>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</si>
  <si>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</si>
  <si>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</si>
  <si>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</si>
  <si>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</si>
  <si>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</si>
  <si>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</si>
  <si>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</si>
  <si>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</si>
  <si>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</si>
  <si>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</si>
  <si>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</si>
  <si>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</si>
  <si>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</si>
  <si>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</si>
  <si>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</si>
  <si>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</si>
  <si>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</si>
  <si>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</si>
  <si>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</si>
  <si>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</si>
  <si>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</si>
  <si>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</si>
  <si>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</si>
  <si>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</si>
  <si>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</si>
  <si>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</si>
  <si>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</si>
  <si>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</si>
  <si>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</si>
  <si>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</si>
  <si>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</si>
  <si>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</si>
  <si>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</si>
  <si>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</si>
  <si>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</si>
  <si>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</si>
  <si>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</si>
  <si>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</si>
  <si>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</si>
  <si>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</si>
  <si>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</si>
  <si>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</si>
  <si>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</si>
  <si>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</si>
  <si>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</si>
  <si>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</si>
  <si>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</si>
  <si>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</si>
  <si>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</si>
  <si>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</si>
  <si>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</si>
  <si>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</si>
  <si>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</si>
  <si>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</si>
  <si>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</si>
  <si>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</si>
  <si>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</si>
  <si>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</si>
  <si>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</si>
  <si>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</si>
  <si>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</si>
  <si>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</si>
  <si>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</si>
  <si>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</si>
  <si>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</si>
  <si>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</si>
  <si>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</si>
  <si>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</si>
  <si>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</si>
  <si>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</si>
  <si>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</si>
  <si>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</si>
  <si>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</si>
  <si>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</si>
  <si>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</si>
  <si>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</si>
  <si>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</si>
  <si>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</si>
  <si>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</si>
  <si>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</si>
  <si>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</si>
  <si>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</si>
  <si>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</si>
  <si>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</si>
  <si>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</si>
  <si>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</si>
  <si>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</si>
  <si>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</si>
  <si>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</si>
  <si>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</si>
  <si>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</si>
  <si>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</si>
  <si>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</si>
  <si>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</si>
  <si>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</si>
  <si>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</si>
  <si>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</si>
  <si>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</si>
  <si>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</si>
  <si>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</si>
  <si>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</si>
  <si>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</si>
  <si>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</si>
  <si>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</si>
  <si>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</si>
  <si>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</si>
  <si>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</si>
  <si>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</si>
  <si>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</si>
  <si>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</si>
  <si>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</si>
  <si>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</si>
  <si>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</si>
  <si>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</si>
  <si>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</si>
  <si>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</si>
  <si>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</si>
  <si>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</si>
  <si>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</si>
  <si>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</si>
  <si>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</si>
  <si>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</si>
  <si>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</si>
  <si>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</si>
  <si>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</si>
  <si>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</si>
  <si>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</si>
  <si>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</si>
  <si>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</si>
  <si>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</si>
  <si>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</si>
  <si>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</si>
  <si>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</si>
  <si>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</si>
  <si>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</si>
  <si>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</si>
  <si>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</si>
  <si>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</si>
  <si>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</si>
  <si>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</si>
  <si>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</si>
  <si>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</si>
  <si>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</si>
  <si>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</si>
  <si>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</si>
  <si>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</si>
  <si>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</si>
  <si>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</si>
  <si>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</si>
  <si>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</si>
  <si>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</si>
  <si>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</si>
  <si>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</si>
  <si>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</si>
  <si>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</si>
  <si>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</si>
  <si>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</si>
  <si>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</si>
  <si>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</si>
  <si>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</si>
  <si>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</si>
  <si>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</si>
  <si>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</si>
  <si>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</si>
  <si>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</si>
  <si>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</si>
  <si>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</si>
  <si>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</si>
  <si>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</si>
  <si>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</si>
  <si>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</si>
  <si>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</si>
  <si>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</si>
  <si>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</si>
  <si>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</si>
  <si>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</si>
  <si>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</si>
  <si>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</si>
  <si>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</si>
  <si>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</si>
  <si>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</si>
  <si>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</si>
  <si>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</si>
  <si>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</si>
  <si>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</si>
  <si>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</si>
  <si>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</si>
  <si>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</si>
  <si>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</si>
  <si>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</si>
  <si>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</si>
  <si>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</si>
  <si>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</si>
  <si>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</si>
  <si>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</si>
  <si>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</si>
  <si>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</si>
  <si>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</si>
  <si>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</si>
  <si>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</si>
  <si>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</si>
  <si>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</si>
  <si>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</si>
  <si>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</si>
  <si>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</si>
  <si>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</si>
  <si>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</si>
  <si>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</si>
  <si>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</si>
  <si>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</si>
  <si>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</si>
  <si>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</si>
  <si>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</si>
  <si>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</si>
  <si>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</si>
  <si>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</si>
  <si>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</si>
  <si>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</si>
  <si>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</si>
  <si>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</si>
  <si>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</si>
  <si>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</si>
  <si>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</si>
  <si>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</si>
  <si>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</si>
  <si>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</si>
  <si>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</si>
  <si>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</si>
  <si>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</si>
  <si>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</si>
  <si>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</si>
  <si>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</si>
  <si>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</si>
  <si>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</si>
  <si>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</si>
  <si>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</si>
  <si>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</si>
  <si>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</si>
  <si>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</si>
  <si>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</si>
  <si>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</si>
  <si>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</si>
  <si>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</si>
  <si>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</si>
  <si>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</si>
  <si>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</si>
  <si>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</si>
  <si>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</si>
  <si>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</si>
  <si>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</si>
  <si>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</si>
  <si>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</si>
  <si>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</si>
  <si>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</si>
  <si>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</si>
  <si>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</si>
  <si>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</si>
  <si>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</si>
  <si>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</si>
  <si>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</si>
  <si>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</si>
  <si>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</si>
  <si>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</si>
  <si>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</si>
  <si>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</si>
  <si>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</si>
  <si>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</si>
  <si>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</si>
  <si>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</si>
  <si>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</si>
  <si>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</si>
  <si>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</si>
  <si>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</si>
  <si>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</si>
  <si>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</si>
  <si>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</si>
  <si>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</si>
  <si>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</si>
  <si>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</si>
  <si>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</si>
  <si>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</si>
  <si>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</si>
  <si>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</si>
  <si>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</si>
  <si>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</si>
  <si>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</si>
  <si>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</si>
  <si>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</si>
  <si>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</si>
  <si>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</si>
  <si>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</si>
  <si>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</si>
  <si>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</si>
  <si>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</si>
  <si>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</si>
  <si>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</si>
  <si>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</si>
  <si>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</si>
  <si>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</si>
  <si>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</si>
  <si>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</si>
  <si>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</si>
  <si>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</si>
  <si>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</si>
  <si>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</si>
  <si>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</si>
  <si>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</si>
  <si>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</si>
  <si>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</si>
  <si>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</si>
  <si>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</si>
  <si>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</si>
  <si>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</si>
  <si>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</si>
  <si>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</si>
  <si>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</si>
  <si>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</si>
  <si>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</si>
  <si>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</si>
  <si>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</si>
  <si>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</si>
  <si>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</si>
  <si>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</si>
  <si>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</si>
  <si>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</si>
  <si>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</si>
  <si>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</si>
  <si>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</si>
  <si>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</si>
  <si>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</si>
  <si>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</si>
  <si>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</si>
  <si>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</si>
  <si>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</si>
  <si>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</si>
  <si>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</si>
  <si>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</si>
  <si>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</si>
  <si>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</si>
  <si>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</si>
  <si>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</si>
  <si>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</si>
  <si>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</si>
  <si>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</si>
  <si>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</si>
  <si>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</si>
  <si>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</si>
  <si>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</si>
  <si>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</si>
  <si>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</si>
  <si>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</si>
  <si>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</si>
  <si>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</si>
  <si>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</si>
  <si>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</si>
  <si>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</si>
  <si>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</si>
  <si>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</si>
  <si>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</si>
  <si>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</si>
  <si>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</si>
  <si>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</si>
  <si>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</si>
  <si>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</si>
  <si>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</si>
  <si>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</si>
  <si>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</si>
  <si>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</si>
  <si>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</si>
  <si>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</si>
  <si>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</si>
  <si>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</si>
  <si>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</si>
  <si>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</si>
  <si>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</si>
  <si>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</si>
  <si>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</si>
  <si>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</si>
  <si>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</si>
  <si>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</si>
  <si>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</si>
  <si>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</si>
  <si>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</si>
  <si>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</si>
  <si>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</si>
  <si>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</si>
  <si>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</si>
  <si>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</si>
  <si>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</si>
  <si>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</si>
  <si>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</si>
  <si>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</si>
  <si>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</si>
  <si>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</si>
  <si>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</si>
  <si>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</si>
  <si>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</si>
  <si>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</si>
  <si>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</si>
  <si>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</si>
  <si>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</si>
  <si>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</si>
  <si>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</si>
  <si>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</si>
  <si>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</si>
  <si>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</si>
  <si>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</si>
  <si>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</si>
  <si>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</si>
  <si>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</si>
  <si>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</si>
  <si>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</si>
  <si>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</si>
  <si>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</si>
  <si>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</si>
  <si>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</si>
  <si>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</si>
  <si>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</si>
  <si>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</si>
  <si>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</si>
  <si>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</si>
  <si>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</si>
  <si>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</si>
  <si>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</si>
  <si>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</si>
  <si>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</si>
  <si>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</si>
  <si>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</si>
  <si>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</si>
  <si>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</si>
  <si>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</si>
  <si>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</si>
  <si>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</si>
  <si>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</si>
  <si>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</si>
  <si>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</si>
  <si>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</si>
  <si>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</si>
  <si>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</si>
  <si>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</si>
  <si>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</si>
  <si>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</si>
  <si>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</si>
  <si>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</si>
  <si>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</si>
  <si>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</si>
  <si>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</si>
  <si>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</si>
  <si>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</si>
  <si>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</si>
  <si>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</si>
  <si>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</si>
  <si>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</si>
  <si>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</si>
  <si>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</si>
  <si>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</si>
  <si>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</si>
  <si>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</si>
  <si>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</si>
  <si>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</si>
  <si>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</si>
  <si>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</si>
  <si>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</si>
  <si>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</si>
  <si>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</si>
  <si>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</si>
  <si>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</si>
  <si>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</si>
  <si>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</si>
  <si>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</si>
  <si>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</si>
  <si>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</si>
  <si>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</si>
  <si>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</si>
  <si>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</si>
  <si>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</si>
  <si>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</si>
  <si>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</si>
  <si>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</si>
  <si>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</si>
  <si>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</si>
  <si>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</si>
  <si>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</si>
  <si>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</si>
  <si>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</si>
  <si>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</si>
  <si>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</si>
  <si>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</si>
  <si>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</si>
  <si>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</si>
  <si>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</si>
  <si>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</si>
  <si>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</si>
  <si>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</si>
  <si>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</si>
  <si>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</si>
  <si>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</si>
  <si>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</si>
  <si>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</si>
  <si>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</si>
  <si>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</si>
  <si>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</si>
  <si>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</si>
  <si>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</si>
  <si>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</si>
  <si>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</si>
  <si>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</si>
  <si>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</si>
  <si>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</si>
  <si>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</si>
  <si>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</si>
  <si>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</si>
  <si>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</si>
  <si>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</si>
  <si>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</si>
  <si>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</si>
  <si>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</si>
  <si>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</si>
  <si>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</si>
  <si>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</si>
  <si>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</si>
  <si>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</si>
  <si>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</si>
  <si>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</si>
  <si>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</si>
  <si>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</si>
  <si>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</si>
  <si>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</si>
  <si>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</si>
  <si>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</si>
  <si>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</si>
  <si>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</si>
  <si>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</si>
  <si>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</si>
  <si>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</si>
  <si>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</si>
  <si>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</si>
  <si>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</si>
  <si>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</si>
  <si>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</si>
  <si>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</si>
  <si>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</si>
  <si>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</si>
  <si>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</si>
  <si>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</si>
  <si>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</si>
  <si>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</si>
  <si>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</si>
  <si>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</si>
  <si>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</si>
  <si>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</si>
  <si>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</si>
  <si>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</si>
  <si>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</si>
  <si>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</si>
  <si>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</si>
  <si>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</si>
  <si>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</si>
  <si>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</si>
  <si>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</si>
  <si>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</si>
  <si>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</si>
  <si>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</si>
  <si>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</si>
  <si>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</si>
  <si>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</si>
  <si>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</si>
  <si>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</si>
  <si>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</si>
  <si>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</si>
  <si>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</si>
  <si>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</si>
  <si>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</si>
  <si>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</si>
  <si>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</si>
  <si>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</si>
  <si>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</si>
  <si>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</si>
  <si>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</si>
  <si>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</si>
  <si>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</si>
  <si>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</si>
  <si>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</si>
  <si>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</si>
  <si>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</si>
  <si>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</si>
  <si>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</si>
  <si>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</si>
  <si>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</si>
  <si>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</si>
  <si>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</si>
  <si>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</si>
  <si>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</si>
  <si>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</si>
  <si>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</si>
  <si>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</si>
  <si>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</si>
  <si>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</si>
  <si>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</si>
  <si>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</si>
  <si>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</si>
  <si>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</si>
  <si>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</si>
  <si>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</si>
  <si>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</si>
  <si>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</si>
  <si>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</si>
  <si>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</si>
  <si>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</si>
  <si>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</si>
  <si>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</si>
  <si>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</si>
  <si>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</si>
  <si>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</si>
  <si>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</si>
  <si>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</si>
  <si>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</si>
  <si>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</si>
  <si>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</si>
  <si>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</si>
  <si>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</si>
  <si>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</si>
  <si>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</si>
  <si>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</si>
  <si>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</si>
  <si>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</si>
  <si>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</si>
  <si>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</si>
  <si>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</si>
  <si>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</si>
  <si>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</si>
  <si>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</si>
  <si>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</si>
  <si>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</si>
  <si>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</si>
  <si>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</si>
  <si>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</si>
  <si>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</si>
  <si>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</si>
  <si>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</si>
  <si>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</si>
  <si>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</si>
  <si>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</si>
  <si>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</si>
  <si>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</si>
  <si>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</si>
  <si>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</si>
  <si>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</si>
  <si>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</si>
  <si>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</si>
  <si>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</si>
  <si>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</si>
  <si>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</si>
  <si>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</si>
  <si>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</si>
  <si>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</si>
  <si>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</si>
  <si>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</si>
  <si>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</si>
  <si>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</si>
  <si>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</si>
  <si>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</si>
  <si>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</si>
  <si>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</si>
  <si>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</si>
  <si>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</si>
  <si>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</si>
  <si>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</si>
  <si>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</si>
  <si>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</si>
  <si>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</si>
  <si>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</si>
  <si>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</si>
  <si>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</si>
  <si>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</si>
  <si>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</si>
  <si>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</si>
  <si>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</si>
  <si>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</si>
  <si>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</si>
  <si>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</si>
  <si>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</si>
  <si>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</si>
  <si>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</si>
  <si>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</si>
  <si>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</si>
  <si>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</si>
  <si>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</si>
  <si>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</si>
  <si>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</si>
  <si>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</si>
  <si>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</si>
  <si>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</si>
  <si>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</si>
  <si>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</si>
  <si>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</si>
  <si>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</si>
  <si>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</si>
  <si>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</si>
  <si>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</si>
  <si>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</si>
  <si>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</si>
  <si>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</si>
  <si>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</si>
  <si>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</si>
  <si>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</si>
  <si>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</si>
  <si>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</si>
  <si>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</si>
  <si>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</si>
  <si>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</si>
  <si>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</si>
  <si>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</si>
  <si>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</si>
  <si>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</si>
  <si>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</si>
  <si>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</si>
  <si>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</si>
  <si>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</si>
  <si>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</si>
  <si>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</si>
  <si>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</si>
  <si>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</si>
  <si>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</si>
  <si>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</si>
  <si>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</si>
  <si>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</si>
  <si>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</si>
  <si>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</si>
  <si>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</si>
  <si>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</si>
  <si>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</si>
  <si>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</si>
  <si>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</si>
  <si>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</si>
  <si>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</si>
  <si>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</si>
  <si>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</si>
  <si>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</si>
  <si>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</si>
  <si>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</si>
  <si>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</si>
  <si>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</si>
  <si>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</si>
  <si>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</si>
  <si>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</si>
  <si>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</si>
  <si>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</si>
  <si>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</si>
  <si>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</si>
  <si>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</si>
  <si>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</si>
  <si>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</si>
  <si>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</si>
  <si>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</si>
  <si>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</si>
  <si>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</si>
  <si>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</si>
  <si>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</si>
  <si>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</si>
  <si>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</si>
  <si>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</si>
  <si>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</si>
  <si>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</si>
  <si>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</si>
  <si>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</si>
  <si>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</si>
  <si>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</si>
  <si>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</si>
  <si>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</si>
  <si>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</si>
  <si>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</si>
  <si>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</si>
  <si>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</si>
  <si>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</si>
  <si>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</si>
  <si>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</si>
  <si>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</si>
  <si>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</si>
  <si>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</si>
  <si>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</si>
  <si>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</si>
  <si>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</si>
  <si>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</si>
  <si>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</si>
  <si>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</si>
  <si>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</si>
  <si>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</si>
  <si>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</si>
  <si>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</si>
  <si>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</si>
  <si>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</si>
  <si>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</si>
  <si>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</si>
  <si>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</si>
  <si>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</si>
  <si>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</si>
  <si>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</si>
  <si>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</si>
  <si>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</si>
  <si>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</si>
  <si>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</si>
  <si>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</si>
  <si>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</si>
  <si>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</si>
  <si>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</si>
  <si>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</si>
  <si>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</si>
  <si>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</si>
  <si>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</si>
  <si>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</si>
  <si>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</si>
  <si>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</si>
  <si>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</si>
  <si>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</si>
  <si>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</si>
  <si>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</si>
  <si>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</si>
  <si>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</si>
  <si>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</si>
  <si>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</si>
  <si>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</si>
  <si>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</si>
  <si>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</si>
  <si>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</si>
  <si>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</si>
  <si>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</si>
  <si>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</si>
  <si>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</si>
  <si>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</si>
  <si>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</si>
  <si>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</si>
  <si>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</si>
  <si>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</si>
  <si>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</si>
  <si>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</si>
  <si>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</si>
  <si>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</si>
  <si>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</si>
  <si>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</si>
  <si>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</si>
  <si>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</si>
  <si>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</si>
  <si>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</si>
  <si>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</si>
  <si>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</si>
  <si>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</si>
  <si>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</si>
  <si>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</si>
  <si>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</si>
  <si>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</si>
  <si>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</si>
  <si>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</si>
  <si>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</si>
  <si>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</si>
  <si>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</si>
  <si>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</si>
  <si>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</si>
  <si>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</si>
  <si>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</si>
  <si>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</si>
  <si>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</si>
  <si>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</si>
  <si>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</si>
  <si>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</si>
  <si>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</si>
  <si>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</si>
  <si>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</si>
  <si>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</si>
  <si>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</si>
  <si>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</si>
  <si>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</si>
  <si>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</si>
  <si>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</si>
  <si>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</si>
  <si>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</si>
  <si>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</si>
  <si>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</si>
  <si>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</si>
  <si>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</si>
  <si>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</si>
  <si>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</si>
  <si>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</si>
  <si>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</si>
  <si>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</si>
  <si>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</si>
  <si>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</si>
  <si>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</si>
  <si>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</si>
  <si>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</si>
  <si>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</si>
  <si>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</si>
  <si>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</si>
  <si>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</si>
  <si>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</si>
  <si>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</si>
  <si>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</si>
  <si>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</si>
  <si>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</si>
  <si>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</si>
  <si>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</si>
  <si>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</si>
  <si>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</si>
  <si>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</si>
  <si>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</si>
  <si>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</si>
  <si>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</si>
  <si>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</si>
  <si>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</si>
  <si>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</si>
  <si>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</si>
  <si>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</si>
  <si>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</si>
  <si>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</si>
  <si>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</si>
  <si>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</si>
  <si>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</si>
  <si>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</si>
  <si>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</si>
  <si>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</si>
  <si>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</si>
  <si>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</si>
  <si>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</si>
  <si>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</si>
  <si>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</si>
  <si>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</si>
  <si>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</si>
  <si>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</si>
  <si>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</si>
  <si>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</si>
  <si>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</si>
  <si>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</si>
  <si>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</si>
  <si>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</si>
  <si>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</si>
  <si>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</si>
  <si>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</si>
  <si>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</si>
  <si>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</si>
  <si>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</si>
  <si>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</si>
  <si>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</si>
  <si>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</si>
  <si>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</si>
  <si>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</si>
  <si>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</si>
  <si>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</si>
  <si>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</si>
  <si>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</si>
  <si>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</si>
  <si>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</si>
  <si>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</si>
  <si>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</si>
  <si>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</si>
  <si>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</si>
  <si>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</si>
  <si>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</si>
  <si>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</si>
  <si>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</si>
  <si>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</si>
  <si>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</si>
  <si>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</si>
  <si>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</si>
  <si>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</si>
  <si>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</si>
  <si>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</si>
  <si>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</si>
  <si>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</si>
  <si>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</si>
  <si>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</si>
  <si>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</si>
  <si>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</si>
  <si>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</si>
  <si>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</si>
  <si>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</si>
  <si>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</si>
  <si>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</si>
  <si>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</si>
  <si>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</si>
  <si>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</si>
  <si>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</si>
  <si>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</si>
  <si>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</si>
  <si>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</si>
  <si>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</si>
  <si>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</si>
  <si>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</si>
  <si>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</si>
  <si>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</si>
  <si>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</si>
  <si>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</si>
  <si>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</si>
  <si>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</si>
  <si>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</si>
  <si>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</si>
  <si>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</si>
  <si>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</si>
  <si>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</si>
  <si>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</si>
  <si>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</si>
  <si>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</si>
  <si>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</si>
  <si>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</si>
  <si>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</si>
  <si>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</si>
  <si>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</si>
  <si>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</si>
  <si>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</si>
  <si>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</si>
  <si>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</si>
  <si>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</si>
  <si>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</si>
  <si>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</si>
  <si>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</si>
  <si>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</si>
  <si>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</si>
  <si>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</si>
  <si>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</si>
  <si>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</si>
  <si>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</si>
  <si>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</si>
  <si>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</si>
  <si>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</si>
  <si>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</si>
  <si>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</si>
  <si>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</si>
  <si>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</si>
  <si>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</si>
  <si>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</si>
  <si>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</si>
  <si>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</si>
  <si>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</si>
  <si>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</si>
  <si>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</si>
  <si>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</si>
  <si>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</si>
  <si>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</si>
  <si>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</si>
  <si>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</si>
  <si>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</si>
  <si>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</si>
  <si>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</si>
  <si>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</si>
  <si>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</si>
  <si>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</si>
  <si>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</si>
  <si>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</si>
  <si>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</si>
  <si>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</si>
  <si>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</si>
  <si>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</si>
  <si>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</si>
  <si>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</si>
  <si>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</si>
  <si>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</si>
  <si>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</si>
  <si>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</si>
  <si>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</si>
  <si>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</si>
  <si>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</si>
  <si>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</si>
  <si>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</si>
  <si>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</si>
  <si>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</si>
  <si>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</si>
  <si>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</si>
  <si>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</si>
  <si>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</si>
  <si>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</si>
  <si>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</si>
  <si>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</si>
  <si>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</si>
  <si>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</si>
  <si>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</si>
  <si>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</si>
  <si>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</si>
  <si>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</si>
  <si>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</si>
  <si>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</si>
  <si>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</si>
  <si>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</si>
  <si>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</si>
  <si>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</si>
  <si>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</si>
  <si>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</si>
  <si>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</si>
  <si>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</si>
  <si>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</si>
  <si>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</si>
  <si>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</si>
  <si>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</si>
  <si>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</si>
  <si>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</si>
  <si>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</si>
  <si>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</si>
  <si>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</si>
  <si>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</si>
  <si>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</si>
  <si>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</si>
  <si>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</si>
  <si>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</si>
  <si>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</si>
  <si>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</si>
  <si>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</si>
  <si>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</si>
  <si>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</si>
  <si>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</si>
  <si>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</si>
  <si>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</si>
  <si>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</si>
  <si>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</si>
  <si>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</si>
  <si>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</si>
  <si>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</si>
  <si>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</si>
  <si>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</si>
  <si>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</si>
  <si>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</si>
  <si>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</si>
  <si>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</si>
  <si>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</si>
  <si>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</si>
  <si>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</si>
  <si>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</si>
  <si>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</si>
  <si>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</si>
  <si>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</si>
  <si>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</si>
  <si>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</si>
  <si>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</si>
  <si>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</si>
  <si>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</si>
  <si>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</si>
  <si>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</si>
  <si>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</si>
  <si>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</si>
  <si>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</si>
  <si>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</si>
  <si>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</si>
  <si>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</si>
  <si>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</si>
  <si>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</si>
  <si>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</si>
  <si>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</si>
  <si>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</si>
  <si>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</si>
  <si>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</si>
  <si>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</si>
  <si>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</si>
  <si>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</si>
  <si>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</si>
  <si>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</si>
  <si>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</si>
  <si>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</si>
  <si>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</si>
  <si>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</si>
  <si>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</si>
  <si>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</si>
  <si>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</si>
  <si>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</si>
  <si>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</si>
  <si>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</si>
  <si>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</si>
  <si>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</si>
  <si>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</si>
  <si>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</si>
  <si>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</si>
  <si>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</si>
  <si>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</si>
  <si>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</si>
  <si>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</si>
  <si>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</si>
  <si>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</si>
  <si>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</si>
  <si>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</si>
  <si>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</si>
  <si>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</si>
  <si>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</si>
  <si>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</si>
  <si>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</si>
  <si>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</si>
  <si>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</si>
  <si>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</si>
  <si>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</si>
  <si>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</si>
  <si>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</si>
  <si>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</si>
  <si>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</si>
  <si>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</si>
  <si>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</si>
  <si>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</si>
  <si>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</si>
  <si>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</si>
  <si>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</si>
  <si>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</si>
  <si>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</si>
  <si>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</si>
  <si>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</si>
  <si>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</si>
  <si>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</si>
  <si>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</si>
  <si>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</si>
  <si>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</si>
  <si>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</si>
  <si>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</si>
  <si>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</si>
  <si>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</si>
  <si>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</si>
  <si>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</si>
  <si>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</si>
  <si>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</si>
  <si>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</si>
  <si>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</si>
  <si>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</si>
  <si>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</si>
  <si>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</si>
  <si>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</si>
  <si>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</si>
  <si>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</si>
  <si>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</si>
  <si>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</si>
  <si>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</si>
  <si>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</si>
  <si>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</si>
  <si>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</si>
  <si>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</si>
  <si>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</si>
  <si>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</si>
  <si>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</si>
  <si>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</si>
  <si>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</si>
  <si>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</si>
  <si>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</si>
  <si>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</si>
  <si>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</si>
  <si>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</si>
  <si>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</si>
  <si>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</si>
  <si>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</si>
  <si>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</si>
  <si>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</si>
  <si>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</si>
  <si>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</si>
  <si>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</si>
  <si>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</si>
  <si>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</si>
  <si>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</si>
  <si>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</si>
  <si>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</si>
  <si>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</si>
  <si>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</si>
  <si>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</si>
  <si>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</si>
  <si>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</si>
  <si>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</si>
  <si>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</si>
  <si>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</si>
  <si>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</si>
  <si>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</si>
  <si>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</si>
  <si>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</si>
  <si>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</si>
  <si>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</si>
  <si>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</si>
  <si>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</si>
  <si>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</si>
  <si>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</si>
  <si>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</si>
  <si>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</si>
  <si>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</si>
  <si>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</si>
  <si>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</si>
  <si>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</si>
  <si>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</si>
  <si>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</si>
  <si>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</si>
  <si>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</si>
  <si>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</si>
  <si>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</si>
  <si>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</si>
  <si>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</si>
  <si>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</si>
  <si>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</si>
  <si>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</si>
  <si>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</si>
  <si>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</si>
  <si>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</si>
  <si>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</si>
  <si>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</si>
  <si>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</si>
  <si>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</si>
  <si>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</si>
  <si>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</si>
  <si>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</si>
  <si>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</si>
  <si>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</si>
  <si>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</si>
  <si>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</si>
  <si>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</si>
  <si>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</si>
  <si>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</si>
  <si>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</si>
  <si>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</si>
  <si>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</si>
  <si>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</si>
  <si>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</si>
  <si>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</si>
  <si>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</si>
  <si>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</si>
  <si>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</si>
  <si>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</si>
  <si>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</si>
  <si>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</si>
  <si>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</si>
  <si>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</si>
  <si>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</si>
  <si>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</si>
  <si>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</si>
  <si>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</si>
  <si>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</si>
  <si>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</si>
  <si>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</si>
  <si>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</si>
  <si>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</si>
  <si>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</si>
  <si>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</si>
  <si>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</si>
  <si>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</si>
  <si>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</si>
  <si>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</si>
  <si>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</si>
  <si>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</si>
  <si>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</si>
  <si>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</si>
  <si>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</si>
  <si>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</si>
  <si>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</si>
  <si>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</si>
  <si>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</si>
  <si>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</si>
  <si>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</si>
  <si>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</si>
  <si>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</si>
  <si>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</si>
  <si>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</si>
  <si>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</si>
  <si>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</si>
  <si>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</si>
  <si>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</si>
  <si>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</si>
  <si>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</si>
  <si>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</si>
  <si>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</si>
  <si>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</si>
  <si>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</si>
  <si>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</si>
  <si>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</si>
  <si>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</si>
  <si>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</si>
  <si>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</si>
  <si>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</si>
  <si>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</si>
  <si>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</si>
  <si>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</si>
  <si>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</si>
  <si>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</si>
  <si>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</si>
  <si>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</si>
  <si>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</si>
  <si>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</si>
  <si>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</si>
  <si>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</si>
  <si>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</si>
  <si>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</si>
  <si>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</si>
  <si>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</si>
  <si>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</si>
  <si>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</si>
  <si>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</si>
  <si>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</si>
  <si>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</si>
  <si>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</si>
  <si>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</si>
  <si>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</si>
  <si>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</si>
  <si>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</si>
  <si>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</si>
  <si>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</si>
  <si>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</si>
  <si>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</si>
  <si>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</si>
  <si>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</si>
  <si>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</si>
  <si>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</si>
  <si>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</si>
  <si>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</si>
  <si>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</si>
  <si>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</si>
  <si>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</si>
  <si>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</si>
  <si>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</si>
  <si>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</si>
  <si>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</si>
  <si>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</si>
  <si>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</si>
  <si>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</si>
  <si>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</si>
  <si>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</si>
  <si>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</si>
  <si>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</si>
  <si>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</si>
  <si>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</si>
  <si>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</si>
  <si>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</si>
  <si>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</si>
  <si>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</si>
  <si>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</si>
  <si>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</si>
  <si>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</si>
  <si>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</si>
  <si>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</si>
  <si>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</si>
  <si>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</si>
  <si>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</si>
  <si>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</si>
  <si>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</si>
  <si>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</si>
  <si>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</si>
  <si>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</si>
  <si>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</si>
  <si>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</si>
  <si>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</si>
  <si>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</si>
  <si>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</si>
  <si>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</si>
  <si>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</si>
  <si>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</si>
  <si>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</si>
  <si>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</si>
  <si>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</si>
  <si>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</si>
  <si>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</si>
  <si>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</si>
  <si>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</si>
  <si>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</si>
  <si>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</si>
  <si>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</si>
  <si>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</si>
  <si>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</si>
  <si>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</si>
  <si>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</si>
  <si>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</si>
  <si>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</si>
  <si>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</si>
  <si>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</si>
  <si>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</si>
  <si>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</si>
  <si>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</si>
  <si>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</si>
  <si>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</si>
  <si>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</si>
  <si>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</si>
  <si>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</si>
  <si>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</si>
  <si>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</si>
  <si>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</si>
  <si>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</si>
  <si>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</si>
  <si>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</si>
  <si>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</si>
  <si>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</si>
  <si>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</si>
  <si>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</si>
  <si>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</si>
  <si>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</si>
  <si>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</si>
  <si>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</si>
  <si>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</si>
  <si>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</si>
  <si>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</si>
  <si>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</si>
  <si>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</si>
  <si>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</si>
  <si>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</si>
  <si>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</si>
  <si>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</si>
  <si>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</si>
  <si>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</si>
  <si>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</si>
  <si>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</si>
  <si>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</si>
  <si>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</si>
  <si>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</si>
  <si>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</si>
  <si>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</si>
  <si>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</si>
  <si>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</si>
  <si>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</si>
  <si>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</si>
  <si>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</si>
  <si>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</si>
  <si>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</si>
  <si>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</si>
  <si>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</si>
  <si>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</si>
  <si>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</si>
  <si>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</si>
  <si>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</si>
  <si>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</si>
  <si>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</si>
  <si>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</si>
  <si>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</si>
  <si>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</si>
  <si>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</si>
  <si>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</si>
  <si>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</si>
  <si>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</si>
  <si>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</si>
  <si>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</si>
  <si>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</si>
  <si>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</si>
  <si>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</si>
  <si>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</si>
  <si>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</si>
  <si>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</si>
  <si>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</si>
  <si>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</si>
  <si>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</si>
  <si>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</si>
  <si>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</si>
  <si>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</si>
  <si>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</si>
  <si>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</si>
  <si>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</si>
  <si>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</si>
  <si>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</si>
  <si>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</si>
  <si>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</si>
  <si>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</si>
  <si>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</si>
  <si>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</si>
  <si>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</si>
  <si>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</si>
  <si>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</si>
  <si>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</si>
  <si>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</si>
  <si>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</si>
  <si>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</si>
  <si>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</si>
  <si>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</si>
  <si>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</si>
  <si>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</si>
  <si>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</si>
  <si>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</si>
  <si>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</si>
  <si>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</si>
  <si>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</si>
  <si>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</si>
  <si>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</si>
  <si>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</si>
  <si>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</si>
  <si>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</si>
  <si>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</si>
  <si>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</si>
  <si>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</si>
  <si>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</si>
  <si>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</si>
  <si>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</si>
  <si>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</si>
  <si>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</si>
  <si>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</si>
  <si>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</si>
  <si>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</si>
  <si>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</si>
  <si>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</si>
  <si>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</si>
  <si>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</si>
  <si>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</si>
  <si>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</si>
  <si>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</si>
  <si>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</si>
  <si>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</si>
  <si>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</si>
  <si>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</si>
  <si>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</si>
  <si>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</si>
  <si>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</si>
  <si>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</si>
  <si>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</si>
  <si>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</si>
  <si>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</si>
  <si>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</si>
  <si>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</si>
  <si>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</si>
  <si>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</si>
  <si>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</si>
  <si>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</si>
  <si>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</si>
  <si>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</si>
  <si>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</si>
  <si>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</si>
  <si>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</si>
  <si>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</si>
  <si>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</si>
  <si>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</si>
  <si>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</si>
  <si>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</si>
  <si>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</si>
  <si>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</si>
  <si>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</si>
  <si>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</si>
  <si>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</si>
  <si>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</si>
  <si>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</si>
  <si>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</si>
  <si>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</si>
  <si>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</si>
  <si>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</si>
  <si>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</si>
  <si>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</si>
  <si>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</si>
  <si>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</si>
  <si>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</si>
  <si>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</si>
  <si>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</si>
  <si>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</si>
  <si>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</si>
  <si>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</si>
  <si>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</si>
  <si>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</si>
  <si>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</si>
  <si>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</si>
  <si>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</si>
  <si>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</si>
  <si>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</si>
  <si>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</si>
  <si>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</si>
  <si>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</si>
  <si>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</si>
  <si>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</si>
  <si>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</si>
  <si>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</si>
  <si>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</si>
  <si>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</si>
  <si>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</si>
  <si>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</si>
  <si>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</si>
  <si>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</si>
  <si>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</si>
  <si>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</si>
  <si>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</si>
  <si>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</si>
  <si>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</si>
  <si>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</si>
  <si>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</si>
  <si>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</si>
  <si>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</si>
  <si>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</si>
  <si>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</si>
  <si>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</si>
  <si>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</si>
  <si>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</si>
  <si>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</si>
  <si>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</si>
  <si>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</si>
  <si>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</si>
  <si>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</si>
  <si>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</si>
  <si>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</si>
  <si>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</si>
  <si>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</si>
  <si>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</si>
  <si>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</si>
  <si>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</si>
  <si>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</si>
  <si>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</si>
  <si>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</si>
  <si>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</si>
  <si>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</si>
  <si>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</si>
  <si>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</si>
  <si>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</si>
  <si>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</si>
  <si>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</si>
  <si>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</si>
  <si>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</si>
  <si>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</si>
  <si>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</si>
  <si>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</si>
  <si>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</si>
  <si>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</si>
  <si>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</si>
  <si>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</si>
  <si>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</si>
  <si>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</si>
  <si>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</si>
  <si>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</si>
  <si>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</si>
  <si>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</si>
  <si>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</si>
  <si>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</si>
  <si>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</si>
  <si>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</si>
  <si>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</si>
  <si>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</si>
  <si>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</si>
  <si>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</si>
  <si>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</si>
  <si>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</si>
  <si>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</si>
  <si>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</si>
  <si>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</si>
  <si>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</si>
  <si>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</si>
  <si>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</si>
  <si>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</si>
  <si>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</si>
  <si>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</si>
  <si>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</si>
  <si>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</si>
  <si>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</si>
  <si>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</si>
  <si>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</si>
  <si>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</si>
  <si>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</si>
  <si>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</si>
  <si>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</si>
  <si>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</si>
  <si>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</si>
  <si>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</si>
  <si>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</si>
  <si>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</si>
  <si>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</si>
  <si>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</si>
  <si>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</si>
  <si>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</si>
  <si>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</si>
  <si>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</si>
  <si>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</si>
  <si>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</si>
  <si>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</si>
  <si>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</si>
  <si>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</si>
  <si>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</si>
  <si>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</si>
  <si>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</si>
  <si>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</si>
  <si>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</si>
  <si>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</si>
  <si>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</si>
  <si>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</si>
  <si>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</si>
  <si>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</si>
  <si>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</si>
  <si>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</si>
  <si>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</si>
  <si>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</si>
  <si>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</si>
  <si>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</si>
  <si>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</si>
  <si>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</si>
  <si>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</si>
  <si>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</si>
  <si>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</si>
  <si>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</si>
  <si>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</si>
  <si>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</si>
  <si>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</si>
  <si>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</si>
  <si>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</si>
  <si>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</si>
  <si>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</si>
  <si>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</si>
  <si>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</si>
  <si>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</si>
  <si>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</si>
  <si>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</si>
  <si>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</si>
  <si>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</si>
  <si>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</si>
  <si>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</si>
  <si>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</si>
  <si>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</si>
  <si>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</si>
  <si>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</si>
  <si>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</si>
  <si>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</si>
  <si>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</si>
  <si>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</si>
  <si>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</si>
  <si>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</si>
  <si>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</si>
  <si>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</si>
  <si>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</si>
  <si>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</si>
  <si>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</si>
  <si>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</si>
  <si>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</si>
  <si>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</si>
  <si>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</si>
  <si>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</si>
  <si>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</si>
  <si>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</si>
  <si>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</si>
  <si>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</si>
  <si>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</si>
  <si>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</si>
  <si>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</si>
  <si>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</si>
  <si>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</si>
  <si>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</si>
  <si>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</si>
  <si>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</si>
  <si>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</si>
  <si>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</si>
  <si>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</si>
  <si>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</si>
  <si>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</si>
  <si>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</si>
  <si>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</si>
  <si>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</si>
  <si>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</si>
  <si>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</si>
  <si>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</si>
  <si>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</si>
  <si>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</si>
  <si>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</si>
  <si>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</si>
  <si>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</si>
  <si>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</si>
  <si>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</si>
  <si>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</si>
  <si>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</si>
  <si>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</si>
  <si>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</si>
  <si>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</si>
  <si>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</si>
  <si>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</si>
  <si>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</si>
  <si>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</si>
  <si>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</si>
  <si>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</si>
  <si>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</si>
  <si>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</si>
  <si>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</si>
  <si>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</si>
  <si>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</si>
  <si>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</si>
  <si>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</si>
  <si>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</si>
  <si>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</si>
  <si>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</si>
  <si>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</si>
  <si>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</si>
  <si>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</si>
  <si>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</si>
  <si>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</si>
  <si>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</si>
  <si>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</si>
  <si>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</si>
  <si>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</si>
  <si>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</si>
  <si>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</si>
  <si>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</si>
  <si>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</si>
  <si>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</si>
  <si>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</si>
  <si>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</si>
  <si>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</si>
  <si>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</si>
  <si>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</si>
  <si>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</si>
  <si>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</si>
  <si>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</si>
  <si>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</si>
  <si>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</si>
  <si>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</si>
  <si>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</si>
  <si>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</si>
  <si>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</si>
  <si>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</si>
  <si>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</si>
  <si>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</si>
  <si>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</si>
  <si>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</si>
  <si>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</si>
  <si>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</si>
  <si>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</si>
  <si>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</si>
  <si>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</si>
  <si>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</si>
  <si>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</si>
  <si>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</si>
  <si>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</si>
  <si>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</si>
  <si>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</si>
  <si>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</si>
  <si>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</si>
  <si>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</si>
  <si>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</si>
  <si>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</si>
  <si>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</si>
  <si>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</si>
  <si>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</si>
  <si>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</si>
  <si>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</si>
  <si>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</si>
  <si>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</si>
  <si>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</si>
  <si>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</si>
  <si>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</si>
  <si>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</si>
  <si>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</si>
  <si>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</si>
  <si>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</si>
  <si>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</si>
  <si>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</si>
  <si>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</si>
  <si>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</si>
  <si>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</si>
  <si>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</si>
  <si>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</si>
  <si>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</si>
  <si>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</si>
  <si>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</si>
  <si>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</si>
  <si>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</si>
  <si>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</si>
  <si>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</si>
  <si>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</si>
  <si>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</si>
  <si>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</si>
  <si>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</si>
  <si>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</si>
  <si>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</si>
  <si>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</si>
  <si>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</si>
  <si>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</si>
  <si>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</si>
  <si>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</si>
  <si>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</si>
  <si>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</si>
  <si>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</si>
  <si>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</si>
  <si>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</si>
  <si>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</si>
  <si>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</si>
  <si>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</si>
  <si>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</si>
  <si>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</si>
  <si>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</si>
  <si>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</si>
  <si>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</si>
  <si>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</si>
  <si>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</si>
  <si>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</si>
  <si>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</si>
  <si>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</si>
  <si>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</si>
  <si>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</si>
  <si>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</si>
  <si>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</si>
  <si>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</si>
  <si>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</si>
  <si>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</si>
  <si>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</si>
  <si>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</si>
  <si>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</si>
  <si>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</si>
  <si>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</si>
  <si>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</si>
  <si>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</si>
  <si>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</si>
  <si>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</si>
  <si>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</si>
  <si>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</si>
  <si>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</si>
  <si>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</si>
  <si>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</si>
  <si>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</si>
  <si>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</si>
  <si>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</si>
  <si>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</si>
  <si>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</si>
  <si>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</si>
  <si>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</si>
  <si>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</si>
  <si>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</si>
  <si>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</si>
  <si>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</si>
  <si>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</si>
  <si>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</si>
  <si>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</si>
  <si>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</si>
  <si>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</si>
  <si>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</si>
  <si>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</si>
  <si>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</si>
  <si>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</si>
  <si>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</si>
  <si>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</si>
  <si>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</si>
  <si>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</si>
  <si>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</si>
  <si>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</si>
  <si>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</si>
  <si>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</si>
  <si>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</si>
  <si>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</si>
  <si>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</si>
  <si>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</si>
  <si>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</si>
  <si>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</si>
  <si>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</si>
  <si>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</si>
  <si>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</si>
  <si>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</si>
  <si>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</si>
  <si>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</si>
  <si>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</si>
  <si>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</si>
  <si>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</si>
  <si>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</si>
  <si>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</si>
  <si>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</si>
  <si>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</si>
  <si>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</si>
  <si>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</si>
  <si>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</si>
  <si>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</si>
  <si>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</si>
  <si>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</si>
  <si>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</si>
  <si>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</si>
  <si>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</si>
  <si>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</si>
  <si>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</si>
  <si>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</si>
  <si>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</si>
  <si>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</si>
  <si>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</si>
  <si>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</si>
  <si>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</si>
  <si>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</si>
  <si>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</si>
  <si>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</si>
  <si>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</si>
  <si>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</si>
  <si>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</si>
  <si>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</si>
  <si>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</si>
  <si>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</si>
  <si>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</si>
  <si>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</si>
  <si>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</si>
  <si>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</si>
  <si>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</si>
  <si>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</si>
  <si>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</si>
  <si>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</si>
  <si>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</si>
  <si>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</si>
  <si>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</si>
  <si>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</si>
  <si>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</si>
  <si>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</si>
  <si>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</si>
  <si>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</si>
  <si>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</si>
  <si>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</si>
  <si>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</si>
  <si>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</si>
  <si>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</si>
  <si>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</si>
  <si>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</si>
  <si>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</si>
  <si>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</si>
  <si>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</si>
  <si>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</si>
  <si>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</si>
  <si>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</si>
  <si>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</si>
  <si>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</si>
  <si>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</si>
  <si>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</si>
  <si>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</si>
  <si>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</si>
  <si>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</si>
  <si>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</si>
  <si>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</si>
  <si>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</si>
  <si>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</si>
  <si>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</si>
  <si>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</si>
  <si>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</si>
  <si>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</si>
  <si>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</si>
  <si>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</si>
  <si>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</si>
  <si>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</si>
  <si>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</si>
  <si>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</si>
  <si>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</si>
  <si>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</si>
  <si>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</si>
  <si>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</si>
  <si>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</si>
  <si>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</si>
  <si>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</si>
  <si>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</si>
  <si>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</si>
  <si>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</si>
  <si>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</si>
  <si>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</si>
  <si>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</si>
  <si>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</si>
  <si>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</si>
  <si>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</si>
  <si>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</si>
  <si>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</si>
  <si>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</si>
  <si>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</si>
  <si>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</si>
  <si>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</si>
  <si>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</si>
  <si>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</si>
  <si>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</si>
  <si>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</si>
  <si>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</si>
  <si>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</si>
  <si>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</si>
  <si>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</si>
  <si>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</si>
  <si>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</si>
  <si>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</si>
  <si>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</si>
  <si>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</si>
  <si>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</si>
  <si>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</si>
  <si>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</si>
  <si>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</si>
  <si>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</si>
  <si>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</si>
  <si>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</si>
  <si>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</si>
  <si>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</si>
  <si>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</si>
  <si>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</si>
  <si>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</si>
  <si>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</si>
  <si>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</si>
  <si>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</si>
  <si>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</si>
  <si>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</si>
  <si>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</si>
  <si>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</si>
  <si>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</si>
  <si>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</si>
  <si>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</si>
  <si>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</si>
  <si>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</si>
  <si>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</si>
  <si>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</si>
  <si>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</si>
  <si>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</si>
  <si>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</si>
  <si>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</si>
  <si>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</si>
  <si>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</si>
  <si>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</si>
  <si>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</si>
  <si>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</si>
  <si>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</si>
  <si>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</si>
  <si>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</si>
  <si>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</si>
  <si>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</si>
  <si>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</si>
  <si>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</si>
  <si>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</si>
  <si>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</si>
  <si>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</si>
  <si>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</si>
  <si>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</si>
  <si>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</si>
  <si>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</si>
  <si>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</si>
  <si>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</si>
  <si>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</si>
  <si>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</si>
  <si>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</si>
  <si>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</si>
  <si>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</si>
  <si>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</si>
  <si>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</si>
  <si>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</si>
  <si>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</si>
  <si>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</si>
  <si>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</si>
  <si>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</si>
  <si>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</si>
  <si>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</si>
  <si>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</si>
  <si>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</si>
  <si>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</si>
  <si>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</si>
  <si>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</si>
  <si>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</si>
  <si>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</si>
  <si>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</si>
  <si>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</si>
  <si>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</si>
  <si>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</si>
  <si>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</si>
  <si>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</si>
  <si>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</si>
  <si>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</si>
  <si>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</si>
  <si>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</si>
  <si>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</si>
  <si>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</si>
  <si>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</si>
  <si>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</si>
  <si>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</si>
  <si>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</si>
  <si>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</si>
  <si>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</si>
  <si>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</si>
  <si>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</si>
  <si>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</si>
  <si>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</si>
  <si>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</si>
  <si>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</si>
  <si>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</si>
  <si>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</si>
  <si>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</si>
  <si>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</si>
  <si>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</si>
  <si>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</si>
  <si>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</si>
  <si>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</si>
  <si>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</si>
  <si>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</si>
  <si>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</si>
  <si>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</si>
  <si>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</si>
  <si>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</si>
  <si>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</si>
  <si>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</si>
  <si>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</si>
  <si>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</si>
  <si>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</si>
  <si>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</si>
  <si>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</si>
  <si>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</si>
  <si>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</si>
  <si>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</si>
  <si>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</si>
  <si>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</si>
  <si>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</si>
  <si>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</si>
  <si>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</si>
  <si>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</si>
  <si>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</si>
  <si>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</si>
  <si>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</si>
  <si>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</si>
  <si>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</si>
  <si>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</si>
  <si>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</si>
  <si>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</si>
  <si>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</si>
  <si>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</si>
  <si>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</si>
  <si>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</si>
  <si>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</si>
  <si>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</si>
  <si>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</si>
  <si>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</si>
  <si>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</si>
  <si>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</si>
  <si>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</si>
  <si>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</si>
  <si>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</si>
  <si>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</si>
  <si>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</si>
  <si>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</si>
  <si>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</si>
  <si>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</si>
  <si>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</si>
  <si>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</si>
  <si>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</si>
  <si>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</si>
  <si>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</si>
  <si>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</si>
  <si>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</si>
  <si>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</si>
  <si>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</si>
  <si>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</si>
  <si>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</si>
  <si>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</si>
  <si>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</si>
  <si>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</si>
  <si>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</si>
  <si>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</si>
  <si>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</si>
  <si>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</si>
  <si>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</si>
  <si>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</si>
  <si>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</si>
  <si>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</si>
  <si>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</si>
  <si>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</si>
  <si>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</si>
  <si>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</si>
  <si>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</si>
  <si>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</si>
  <si>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</si>
  <si>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</si>
  <si>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</si>
  <si>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</si>
  <si>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</si>
  <si>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</si>
  <si>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</si>
  <si>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</si>
  <si>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</si>
  <si>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</si>
  <si>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</si>
  <si>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</si>
  <si>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</si>
  <si>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</si>
  <si>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</si>
  <si>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</si>
  <si>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</si>
  <si>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</si>
  <si>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</si>
  <si>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</si>
  <si>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</si>
  <si>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</si>
  <si>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</si>
  <si>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</si>
  <si>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</si>
  <si>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</si>
  <si>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</si>
  <si>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</si>
  <si>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</si>
  <si>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</si>
  <si>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</si>
  <si>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</si>
  <si>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</si>
  <si>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</si>
  <si>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</si>
  <si>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</si>
  <si>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</si>
  <si>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</si>
  <si>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</si>
  <si>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</si>
  <si>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</si>
  <si>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</si>
  <si>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</si>
  <si>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</si>
  <si>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</si>
  <si>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</si>
  <si>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</si>
  <si>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</si>
  <si>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</si>
  <si>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</si>
  <si>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</si>
  <si>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</si>
  <si>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</si>
  <si>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</si>
  <si>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</si>
  <si>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</si>
  <si>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</si>
  <si>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</si>
  <si>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</si>
  <si>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</si>
  <si>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</si>
  <si>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</si>
  <si>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</si>
  <si>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</si>
  <si>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</si>
  <si>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</si>
  <si>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</si>
  <si>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</si>
  <si>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</si>
  <si>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</si>
  <si>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</si>
  <si>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</si>
  <si>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</si>
  <si>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</si>
  <si>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</si>
  <si>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</si>
  <si>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</si>
  <si>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</si>
  <si>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</si>
  <si>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</si>
  <si>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</si>
  <si>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</si>
  <si>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</si>
  <si>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</si>
  <si>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</si>
  <si>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</si>
  <si>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</si>
  <si>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</si>
  <si>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</si>
  <si>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</si>
  <si>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</si>
  <si>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</si>
  <si>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</si>
  <si>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</si>
  <si>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</si>
  <si>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</si>
  <si>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</si>
  <si>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</si>
  <si>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</si>
  <si>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</si>
  <si>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</si>
  <si>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</si>
  <si>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</si>
  <si>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</si>
  <si>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</si>
  <si>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</si>
  <si>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</si>
  <si>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</si>
  <si>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</si>
  <si>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</si>
  <si>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</si>
  <si>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</si>
  <si>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</si>
  <si>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</si>
  <si>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</si>
  <si>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</si>
  <si>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</si>
  <si>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</si>
  <si>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</si>
  <si>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</si>
  <si>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</si>
  <si>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</si>
  <si>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</si>
  <si>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</si>
  <si>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</si>
  <si>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</si>
  <si>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</si>
  <si>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</si>
  <si>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</si>
  <si>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</si>
  <si>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</si>
  <si>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</si>
  <si>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</si>
  <si>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</si>
  <si>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</si>
  <si>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</si>
  <si>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</si>
  <si>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</si>
  <si>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</si>
  <si>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</si>
  <si>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</si>
  <si>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</si>
  <si>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</si>
  <si>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</si>
  <si>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</si>
  <si>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</si>
  <si>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</si>
  <si>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</si>
  <si>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</si>
  <si>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</si>
  <si>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</si>
  <si>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</si>
  <si>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</si>
  <si>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</si>
  <si>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</si>
  <si>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</si>
  <si>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</si>
  <si>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</si>
  <si>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</si>
  <si>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</si>
  <si>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</si>
  <si>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</si>
  <si>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</si>
  <si>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</si>
  <si>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</si>
  <si>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</si>
  <si>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</si>
  <si>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</si>
  <si>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</si>
  <si>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</si>
  <si>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</si>
  <si>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</si>
  <si>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</si>
  <si>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</si>
  <si>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</si>
  <si>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</si>
  <si>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</si>
  <si>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</si>
  <si>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</si>
  <si>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</si>
  <si>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</si>
  <si>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</si>
  <si>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</si>
  <si>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</si>
  <si>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</si>
  <si>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</si>
  <si>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</si>
  <si>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</si>
  <si>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</si>
  <si>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</si>
  <si>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</si>
  <si>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</si>
  <si>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</si>
  <si>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</si>
  <si>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</si>
  <si>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</si>
  <si>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</si>
  <si>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</si>
  <si>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</si>
  <si>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</si>
  <si>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</si>
  <si>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</si>
  <si>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</si>
  <si>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</si>
  <si>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</si>
  <si>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</si>
  <si>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</si>
  <si>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</si>
  <si>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</si>
  <si>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</si>
  <si>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</si>
  <si>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</si>
  <si>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</si>
  <si>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</si>
  <si>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</si>
  <si>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</si>
  <si>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</si>
  <si>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</si>
  <si>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</si>
  <si>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</si>
  <si>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</si>
  <si>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</si>
  <si>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</si>
  <si>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</si>
  <si>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</si>
  <si>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</si>
  <si>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</si>
  <si>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</si>
  <si>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</si>
  <si>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</si>
  <si>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</si>
  <si>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</si>
  <si>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</si>
  <si>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</si>
  <si>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</si>
  <si>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</si>
  <si>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</si>
  <si>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</si>
  <si>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</si>
  <si>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</si>
  <si>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</si>
  <si>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</si>
  <si>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</si>
  <si>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</si>
  <si>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</si>
  <si>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</si>
  <si>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</si>
  <si>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</si>
  <si>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</si>
  <si>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</si>
  <si>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</si>
  <si>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</si>
  <si>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</si>
  <si>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</si>
  <si>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</si>
  <si>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</si>
  <si>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</si>
  <si>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</si>
  <si>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</si>
  <si>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</si>
  <si>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</si>
  <si>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</si>
  <si>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</si>
  <si>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</si>
  <si>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</si>
  <si>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</si>
  <si>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</si>
  <si>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</si>
  <si>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</si>
  <si>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</si>
  <si>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</si>
  <si>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</si>
  <si>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</si>
  <si>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</si>
  <si>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</si>
  <si>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</si>
  <si>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</si>
  <si>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</si>
  <si>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</si>
  <si>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</si>
  <si>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</si>
  <si>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</si>
  <si>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</si>
  <si>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</si>
  <si>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</si>
  <si>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</si>
  <si>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</si>
  <si>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</si>
  <si>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</si>
  <si>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</si>
  <si>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</si>
  <si>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</si>
  <si>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</si>
  <si>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</si>
  <si>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</si>
  <si>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</si>
  <si>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</si>
  <si>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</si>
  <si>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</si>
  <si>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</si>
  <si>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</si>
  <si>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</si>
  <si>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</si>
  <si>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</si>
  <si>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</si>
  <si>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</si>
  <si>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</si>
  <si>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</si>
  <si>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</si>
  <si>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</si>
  <si>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</si>
  <si>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</si>
  <si>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</si>
  <si>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</si>
  <si>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</si>
  <si>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</si>
  <si>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</si>
  <si>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</si>
  <si>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</si>
  <si>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</si>
  <si>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</si>
  <si>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</si>
  <si>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</si>
  <si>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</si>
  <si>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</si>
  <si>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</si>
  <si>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</si>
  <si>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</si>
  <si>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</si>
  <si>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</si>
  <si>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</si>
  <si>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</si>
  <si>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</si>
  <si>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</si>
  <si>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</si>
  <si>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</si>
  <si>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</si>
  <si>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</si>
  <si>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</si>
  <si>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</si>
  <si>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</si>
  <si>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</si>
  <si>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</si>
  <si>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</si>
  <si>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</si>
  <si>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</si>
  <si>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</si>
  <si>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</si>
  <si>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</si>
  <si>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</si>
  <si>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</si>
  <si>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</si>
  <si>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</si>
  <si>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</si>
  <si>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</si>
  <si>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</si>
  <si>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</si>
  <si>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</si>
  <si>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</si>
  <si>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</si>
  <si>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</si>
  <si>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</si>
  <si>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</si>
  <si>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</si>
  <si>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</si>
  <si>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</si>
  <si>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</si>
  <si>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</si>
  <si>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</si>
  <si>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</si>
  <si>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</si>
  <si>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</si>
  <si>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</si>
  <si>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</si>
  <si>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</si>
  <si>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</si>
  <si>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</si>
  <si>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</si>
  <si>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</si>
  <si>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</si>
  <si>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</si>
  <si>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</si>
  <si>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</si>
  <si>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</si>
  <si>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</si>
  <si>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</si>
  <si>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</si>
  <si>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</si>
  <si>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</si>
  <si>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</si>
  <si>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</si>
  <si>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</si>
  <si>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</si>
  <si>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</si>
  <si>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</si>
  <si>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</si>
  <si>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</si>
  <si>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</si>
  <si>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</si>
  <si>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</si>
  <si>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</si>
  <si>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</si>
  <si>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</si>
  <si>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</si>
  <si>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</si>
  <si>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</si>
  <si>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</si>
  <si>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</si>
  <si>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</si>
  <si>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</si>
  <si>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</si>
  <si>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</si>
  <si>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</si>
  <si>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</si>
  <si>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</si>
  <si>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</si>
  <si>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</si>
  <si>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</si>
  <si>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</si>
  <si>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</si>
  <si>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</si>
  <si>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</si>
  <si>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</si>
  <si>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</si>
  <si>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</si>
  <si>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</si>
  <si>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</si>
  <si>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</si>
  <si>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</si>
  <si>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</si>
  <si>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</si>
  <si>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</si>
  <si>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</si>
  <si>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</si>
  <si>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</si>
  <si>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</si>
  <si>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</si>
  <si>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</si>
  <si>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</si>
  <si>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</si>
  <si>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</si>
  <si>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</si>
  <si>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</si>
  <si>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</si>
  <si>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</si>
  <si>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</si>
  <si>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</si>
  <si>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</si>
  <si>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</si>
  <si>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</si>
  <si>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</si>
  <si>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</si>
  <si>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</si>
  <si>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</si>
  <si>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</si>
  <si>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</si>
  <si>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</si>
  <si>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</si>
  <si>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</si>
  <si>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</si>
  <si>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</si>
  <si>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</si>
  <si>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</si>
  <si>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</si>
  <si>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</si>
  <si>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</si>
  <si>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</si>
  <si>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</si>
  <si>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</si>
  <si>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</si>
  <si>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</si>
  <si>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</si>
  <si>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</si>
  <si>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</si>
  <si>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</si>
  <si>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</si>
  <si>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</si>
  <si>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</si>
  <si>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</si>
  <si>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</si>
  <si>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</si>
  <si>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</si>
  <si>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</si>
  <si>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</si>
  <si>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</si>
  <si>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</si>
  <si>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</si>
  <si>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</si>
  <si>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</si>
  <si>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</si>
  <si>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</si>
  <si>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</si>
  <si>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</si>
  <si>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</si>
  <si>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</si>
  <si>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</si>
  <si>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</si>
  <si>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</si>
  <si>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</si>
  <si>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</si>
  <si>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</si>
  <si>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</si>
  <si>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</si>
  <si>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</si>
  <si>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</si>
  <si>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</si>
  <si>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</si>
  <si>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</si>
  <si>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</si>
  <si>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</si>
  <si>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</si>
  <si>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</si>
  <si>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</si>
  <si>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</si>
  <si>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</si>
  <si>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</si>
  <si>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</si>
  <si>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</si>
  <si>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</si>
  <si>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</si>
  <si>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</si>
  <si>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</si>
  <si>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</si>
  <si>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</si>
  <si>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</si>
  <si>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</si>
  <si>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</si>
  <si>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</si>
  <si>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</si>
  <si>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</si>
  <si>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</si>
  <si>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</si>
  <si>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</si>
  <si>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</si>
  <si>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</si>
  <si>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</si>
  <si>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</si>
  <si>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</si>
  <si>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</si>
  <si>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</si>
  <si>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</si>
  <si>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</si>
  <si>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</si>
  <si>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</si>
  <si>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</si>
  <si>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</si>
  <si>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</si>
  <si>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</si>
  <si>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</si>
  <si>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</si>
  <si>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</si>
  <si>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</si>
  <si>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</si>
  <si>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</si>
  <si>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</si>
  <si>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</si>
  <si>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</si>
  <si>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</si>
  <si>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</si>
  <si>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</si>
  <si>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</si>
  <si>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</si>
  <si>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</si>
  <si>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</si>
  <si>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</si>
  <si>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</si>
  <si>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</si>
  <si>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</si>
  <si>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</si>
  <si>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</si>
  <si>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</si>
  <si>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</si>
  <si>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</si>
  <si>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</si>
  <si>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</si>
  <si>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</si>
  <si>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</si>
  <si>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</si>
  <si>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</si>
  <si>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</si>
  <si>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</si>
  <si>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</si>
  <si>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</si>
  <si>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</si>
  <si>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</si>
  <si>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</si>
  <si>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</si>
  <si>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</si>
  <si>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</si>
  <si>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</si>
  <si>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</si>
  <si>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</si>
  <si>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</si>
  <si>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</si>
  <si>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</si>
  <si>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</si>
  <si>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</si>
  <si>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</si>
  <si>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</si>
  <si>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</si>
  <si>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</si>
  <si>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</si>
  <si>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</si>
  <si>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</si>
  <si>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</si>
  <si>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</si>
  <si>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</si>
  <si>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</si>
  <si>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</si>
  <si>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</si>
  <si>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</si>
  <si>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</si>
  <si>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</si>
  <si>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</si>
  <si>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</si>
  <si>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</si>
  <si>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</si>
  <si>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</si>
  <si>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</si>
  <si>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</si>
  <si>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</si>
  <si>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</si>
  <si>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</si>
  <si>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</si>
  <si>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</si>
  <si>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</si>
  <si>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</si>
  <si>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</si>
  <si>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</si>
  <si>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</si>
  <si>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</si>
  <si>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</si>
  <si>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</si>
  <si>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</si>
  <si>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</si>
  <si>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</si>
  <si>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</si>
  <si>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</si>
  <si>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</si>
  <si>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</si>
  <si>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</si>
  <si>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</si>
  <si>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</si>
  <si>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</si>
  <si>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</si>
  <si>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</si>
  <si>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</si>
  <si>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</si>
  <si>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</si>
  <si>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</si>
  <si>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</si>
  <si>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</si>
  <si>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</si>
  <si>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</si>
  <si>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</si>
  <si>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</si>
  <si>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</si>
  <si>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</si>
  <si>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</si>
  <si>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</si>
  <si>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</si>
  <si>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</si>
  <si>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</si>
  <si>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</si>
  <si>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</si>
  <si>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</si>
  <si>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</si>
  <si>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</si>
  <si>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</si>
  <si>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</si>
  <si>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</si>
  <si>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</si>
  <si>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</si>
  <si>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</si>
  <si>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</si>
  <si>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</si>
  <si>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</si>
  <si>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</si>
  <si>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</si>
  <si>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</si>
  <si>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</si>
  <si>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</si>
  <si>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</si>
  <si>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</si>
  <si>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</si>
  <si>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</si>
  <si>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</si>
  <si>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</si>
  <si>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</si>
  <si>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</si>
  <si>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</si>
  <si>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</si>
  <si>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</si>
  <si>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</si>
  <si>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</si>
  <si>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</si>
  <si>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</si>
  <si>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</si>
  <si>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</si>
  <si>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</si>
  <si>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</si>
  <si>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</si>
  <si>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</si>
  <si>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</si>
  <si>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</si>
  <si>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</si>
  <si>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</si>
  <si>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</si>
  <si>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</si>
  <si>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</si>
  <si>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</si>
  <si>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</si>
  <si>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</si>
  <si>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</si>
  <si>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</si>
  <si>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</si>
  <si>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</si>
  <si>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</si>
  <si>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</si>
  <si>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</si>
  <si>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</si>
  <si>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</si>
  <si>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</si>
  <si>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</si>
  <si>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</si>
  <si>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</si>
  <si>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</si>
  <si>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</si>
  <si>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</si>
  <si>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</si>
  <si>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</si>
  <si>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</si>
  <si>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</si>
  <si>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</si>
  <si>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</si>
  <si>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</si>
  <si>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</si>
  <si>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</si>
  <si>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</si>
  <si>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</si>
  <si>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</si>
  <si>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</si>
  <si>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</si>
  <si>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</si>
  <si>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</si>
  <si>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</si>
  <si>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</si>
  <si>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</si>
  <si>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</si>
  <si>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</si>
  <si>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</si>
  <si>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</si>
  <si>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</si>
  <si>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</si>
  <si>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</si>
  <si>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</si>
  <si>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</si>
  <si>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</si>
  <si>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</si>
  <si>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</si>
  <si>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</si>
  <si>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</si>
  <si>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</si>
  <si>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</si>
  <si>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</si>
  <si>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</si>
  <si>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</si>
  <si>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</si>
  <si>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</si>
  <si>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</si>
  <si>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</si>
  <si>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</si>
  <si>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</si>
  <si>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</si>
  <si>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</si>
  <si>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</si>
  <si>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</si>
  <si>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</si>
  <si>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</si>
  <si>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</si>
  <si>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</si>
  <si>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</si>
  <si>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</si>
  <si>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</si>
  <si>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</si>
  <si>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</si>
  <si>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</si>
  <si>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</si>
  <si>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</si>
  <si>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</si>
  <si>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</si>
  <si>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</si>
  <si>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</si>
  <si>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</si>
  <si>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</si>
  <si>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</si>
  <si>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</si>
  <si>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</si>
  <si>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</si>
  <si>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</si>
  <si>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</si>
  <si>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</si>
  <si>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</si>
  <si>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</si>
  <si>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</si>
  <si>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</si>
  <si>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</si>
  <si>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</si>
  <si>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</si>
  <si>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</si>
  <si>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</si>
  <si>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</si>
  <si>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</si>
  <si>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</si>
  <si>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</si>
  <si>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</si>
  <si>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</si>
  <si>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</si>
  <si>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</si>
  <si>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</si>
  <si>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</si>
  <si>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</si>
  <si>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</si>
  <si>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</si>
  <si>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</si>
  <si>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</si>
  <si>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</si>
  <si>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</si>
  <si>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</si>
  <si>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</si>
  <si>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</si>
  <si>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</si>
  <si>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</si>
  <si>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</si>
  <si>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</si>
  <si>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</si>
  <si>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</si>
  <si>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</si>
  <si>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</si>
  <si>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</si>
  <si>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</si>
  <si>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</si>
  <si>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</si>
  <si>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</si>
  <si>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</si>
  <si>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</si>
  <si>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</si>
  <si>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</si>
  <si>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</si>
  <si>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</si>
  <si>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</si>
  <si>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</si>
  <si>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</si>
  <si>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</si>
  <si>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</si>
  <si>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</si>
  <si>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</si>
  <si>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</si>
  <si>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</si>
  <si>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</si>
  <si>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</si>
  <si>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</si>
  <si>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</si>
  <si>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</si>
  <si>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</si>
  <si>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</si>
  <si>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</si>
  <si>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</si>
  <si>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</si>
  <si>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</si>
  <si>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</si>
  <si>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</si>
  <si>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</si>
  <si>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</si>
  <si>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</si>
  <si>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</si>
  <si>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</si>
  <si>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</si>
  <si>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</si>
  <si>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</si>
  <si>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</si>
  <si>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</si>
  <si>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</si>
  <si>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</si>
  <si>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</si>
  <si>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</si>
  <si>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</si>
  <si>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</si>
  <si>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</si>
  <si>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</si>
  <si>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</si>
  <si>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</si>
  <si>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</si>
  <si>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</si>
  <si>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</si>
  <si>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</si>
  <si>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</si>
  <si>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</si>
  <si>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</si>
  <si>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</si>
  <si>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</si>
  <si>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</si>
  <si>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</si>
  <si>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</si>
  <si>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</si>
  <si>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</si>
  <si>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</si>
  <si>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</si>
  <si>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</si>
  <si>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</si>
  <si>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</si>
  <si>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</si>
  <si>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</si>
  <si>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</si>
  <si>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</si>
  <si>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</si>
  <si>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</si>
  <si>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</si>
  <si>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</si>
  <si>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</si>
  <si>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</si>
  <si>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</si>
  <si>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</si>
  <si>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</si>
  <si>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</si>
  <si>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</si>
  <si>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</si>
  <si>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</si>
  <si>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</si>
  <si>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</si>
  <si>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</si>
  <si>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</si>
  <si>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</si>
  <si>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</si>
  <si>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</si>
  <si>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</si>
  <si>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</si>
  <si>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</si>
  <si>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</si>
  <si>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</si>
  <si>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</si>
  <si>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</si>
  <si>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</si>
  <si>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</si>
  <si>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</si>
  <si>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</si>
  <si>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</si>
  <si>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</si>
  <si>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</si>
  <si>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</si>
  <si>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</si>
  <si>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</si>
  <si>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</si>
  <si>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</si>
  <si>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</si>
  <si>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</si>
  <si>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</si>
  <si>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</si>
  <si>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</si>
  <si>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</si>
  <si>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</si>
  <si>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</si>
  <si>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</si>
  <si>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</si>
  <si>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</si>
  <si>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</si>
  <si>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</si>
  <si>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</si>
  <si>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</si>
  <si>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</si>
  <si>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</si>
  <si>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</si>
  <si>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</si>
  <si>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</si>
  <si>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</si>
  <si>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</si>
  <si>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</si>
  <si>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</si>
  <si>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</si>
  <si>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</si>
  <si>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</si>
  <si>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</si>
  <si>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</si>
  <si>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</si>
  <si>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</si>
  <si>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</si>
  <si>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</si>
  <si>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</si>
  <si>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</si>
  <si>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</si>
  <si>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</si>
  <si>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</si>
  <si>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</si>
  <si>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</si>
  <si>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</si>
  <si>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</si>
  <si>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</si>
  <si>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</si>
  <si>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</si>
  <si>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</si>
  <si>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</si>
  <si>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</si>
  <si>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</si>
  <si>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</si>
  <si>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</si>
  <si>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</si>
  <si>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</si>
  <si>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</si>
  <si>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</si>
  <si>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</si>
  <si>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</si>
  <si>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</si>
  <si>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</si>
  <si>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</si>
  <si>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</si>
  <si>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</si>
  <si>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</si>
  <si>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</si>
  <si>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</si>
  <si>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</si>
  <si>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</si>
  <si>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</si>
  <si>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</si>
  <si>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</si>
  <si>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</si>
  <si>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</si>
  <si>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</si>
  <si>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</si>
  <si>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</si>
  <si>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</si>
  <si>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</si>
  <si>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</si>
  <si>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</si>
  <si>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</si>
  <si>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</si>
  <si>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</si>
  <si>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</si>
  <si>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</si>
  <si>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</si>
  <si>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</si>
  <si>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</si>
  <si>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</si>
  <si>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</si>
  <si>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</si>
  <si>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</si>
  <si>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</si>
  <si>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</si>
  <si>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</si>
  <si>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</si>
  <si>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</si>
  <si>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</si>
  <si>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</si>
  <si>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</si>
  <si>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</si>
  <si>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</si>
  <si>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</si>
  <si>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</si>
  <si>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</si>
  <si>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</si>
  <si>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</si>
  <si>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</si>
  <si>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</si>
  <si>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</si>
  <si>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</si>
  <si>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</si>
  <si>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</si>
  <si>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</si>
  <si>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</si>
  <si>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</si>
  <si>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</si>
  <si>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</si>
  <si>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</si>
  <si>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</si>
  <si>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</si>
  <si>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</si>
  <si>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</si>
  <si>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</si>
  <si>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</si>
  <si>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</si>
  <si>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</si>
  <si>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</si>
  <si>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</si>
  <si>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</si>
  <si>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</si>
  <si>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</si>
  <si>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</si>
  <si>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</si>
  <si>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</si>
  <si>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</si>
  <si>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</si>
  <si>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</si>
  <si>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</si>
  <si>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</si>
  <si>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</si>
  <si>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</si>
  <si>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</si>
  <si>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</si>
  <si>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</si>
  <si>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</si>
  <si>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</si>
  <si>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</si>
  <si>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</si>
  <si>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</si>
  <si>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</si>
  <si>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</si>
  <si>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</si>
  <si>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</si>
  <si>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</si>
  <si>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</si>
  <si>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</si>
  <si>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</si>
  <si>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</si>
  <si>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</si>
  <si>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</si>
  <si>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</si>
  <si>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</si>
  <si>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</si>
  <si>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</si>
  <si>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</si>
  <si>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</si>
  <si>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</si>
  <si>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</si>
  <si>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</si>
  <si>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</si>
  <si>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</si>
  <si>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</si>
  <si>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</si>
  <si>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</si>
  <si>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</si>
  <si>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</si>
  <si>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</si>
  <si>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</si>
  <si>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</si>
  <si>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</si>
  <si>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</si>
  <si>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</si>
  <si>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</si>
  <si>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</si>
  <si>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</si>
  <si>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</si>
  <si>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</si>
  <si>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</si>
  <si>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</si>
  <si>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</si>
  <si>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</si>
  <si>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</si>
  <si>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</si>
  <si>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</si>
  <si>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</si>
  <si>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</si>
  <si>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</si>
  <si>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</si>
  <si>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</si>
  <si>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</si>
  <si>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</si>
  <si>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</si>
  <si>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</si>
  <si>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</si>
  <si>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</si>
  <si>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</si>
  <si>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</si>
  <si>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</si>
  <si>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</si>
  <si>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</si>
  <si>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</si>
  <si>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</si>
  <si>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</si>
  <si>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</si>
  <si>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</si>
  <si>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</si>
  <si>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</si>
  <si>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</si>
  <si>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</si>
  <si>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</si>
  <si>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</si>
  <si>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</si>
  <si>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</si>
  <si>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</si>
  <si>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</si>
  <si>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</si>
  <si>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</si>
  <si>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</si>
  <si>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</si>
  <si>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</si>
  <si>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</si>
  <si>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</si>
  <si>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</si>
  <si>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</si>
  <si>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</si>
  <si>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</si>
  <si>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</si>
  <si>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</si>
  <si>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</si>
  <si>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</si>
  <si>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</si>
  <si>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</si>
  <si>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</si>
  <si>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</si>
  <si>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</si>
  <si>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</si>
  <si>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</si>
  <si>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</si>
  <si>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</si>
  <si>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</si>
  <si>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</si>
  <si>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</si>
  <si>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</si>
  <si>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</si>
  <si>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</si>
  <si>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</si>
  <si>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</si>
  <si>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</si>
  <si>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</si>
  <si>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</si>
  <si>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</si>
  <si>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</si>
  <si>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</si>
  <si>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</si>
  <si>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</si>
  <si>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</si>
  <si>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</si>
  <si>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</si>
  <si>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</si>
  <si>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</si>
  <si>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</si>
  <si>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</si>
  <si>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</si>
  <si>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</si>
  <si>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</si>
  <si>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</si>
  <si>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</si>
  <si>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</si>
  <si>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</si>
  <si>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</si>
  <si>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</si>
  <si>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</si>
  <si>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</si>
  <si>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</si>
  <si>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</si>
  <si>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</si>
  <si>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</si>
  <si>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</si>
  <si>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</si>
  <si>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</si>
  <si>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</si>
  <si>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</si>
  <si>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</si>
  <si>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</si>
  <si>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</si>
  <si>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</si>
  <si>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</si>
  <si>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</si>
  <si>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</si>
  <si>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</si>
  <si>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</si>
  <si>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</si>
  <si>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</si>
  <si>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</si>
  <si>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</si>
  <si>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</si>
  <si>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</si>
  <si>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</si>
  <si>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</si>
  <si>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</si>
  <si>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</si>
  <si>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</si>
  <si>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</si>
  <si>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</si>
  <si>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</si>
  <si>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</si>
  <si>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</si>
  <si>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</si>
  <si>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</si>
  <si>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</si>
  <si>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</si>
  <si>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</si>
  <si>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</si>
  <si>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</si>
  <si>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</si>
  <si>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</si>
  <si>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</si>
  <si>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</si>
  <si>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</si>
  <si>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</si>
  <si>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</si>
  <si>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</si>
  <si>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</si>
  <si>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</si>
  <si>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</si>
  <si>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</si>
  <si>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</si>
  <si>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</si>
  <si>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</si>
  <si>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</si>
  <si>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</si>
  <si>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</si>
  <si>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</si>
  <si>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</si>
  <si>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</si>
  <si>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</si>
  <si>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</si>
  <si>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</si>
  <si>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</si>
  <si>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</si>
  <si>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</si>
  <si>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</si>
  <si>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</si>
  <si>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</si>
  <si>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</si>
  <si>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</si>
  <si>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</si>
  <si>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</si>
  <si>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</si>
  <si>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</si>
  <si>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</si>
  <si>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</si>
  <si>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</si>
  <si>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</si>
  <si>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</si>
  <si>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</si>
  <si>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</si>
  <si>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</si>
  <si>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</si>
  <si>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</si>
  <si>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</si>
  <si>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</si>
  <si>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</si>
  <si>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</si>
  <si>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</si>
  <si>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</si>
  <si>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</si>
  <si>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</si>
  <si>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</si>
  <si>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</si>
  <si>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</si>
  <si>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</si>
  <si>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</si>
  <si>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</si>
  <si>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</si>
  <si>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</si>
  <si>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</si>
  <si>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</si>
  <si>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</si>
  <si>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</si>
  <si>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</si>
  <si>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</si>
  <si>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</si>
  <si>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</si>
  <si>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</si>
  <si>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</si>
  <si>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</si>
  <si>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</si>
  <si>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</si>
  <si>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</si>
  <si>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</si>
  <si>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</si>
  <si>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</si>
  <si>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</si>
  <si>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</si>
  <si>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</si>
  <si>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</si>
  <si>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</si>
  <si>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</si>
  <si>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</si>
  <si>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</si>
  <si>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</si>
  <si>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</si>
  <si>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</si>
  <si>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</si>
  <si>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</si>
  <si>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</si>
  <si>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</si>
  <si>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</si>
  <si>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</si>
  <si>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</si>
  <si>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</si>
  <si>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</si>
  <si>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</si>
  <si>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</si>
  <si>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</si>
  <si>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</si>
  <si>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</si>
  <si>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</si>
  <si>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</si>
  <si>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</si>
  <si>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</si>
  <si>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</si>
  <si>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</si>
  <si>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</si>
  <si>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</si>
  <si>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</si>
  <si>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</si>
  <si>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</si>
  <si>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</si>
  <si>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</si>
  <si>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</si>
  <si>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</si>
  <si>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</si>
  <si>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</si>
  <si>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</si>
  <si>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</si>
  <si>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</si>
  <si>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</si>
  <si>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</si>
  <si>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</si>
  <si>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</si>
  <si>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</si>
  <si>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</si>
  <si>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</si>
  <si>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</si>
  <si>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</si>
  <si>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</si>
  <si>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</si>
  <si>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</si>
  <si>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</si>
  <si>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</si>
  <si>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</si>
  <si>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</si>
  <si>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</si>
  <si>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</si>
  <si>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</si>
  <si>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</si>
  <si>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</si>
  <si>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</si>
  <si>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</si>
  <si>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</si>
  <si>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</si>
  <si>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</si>
  <si>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</si>
  <si>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</si>
  <si>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</si>
  <si>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</si>
  <si>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</si>
  <si>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</si>
  <si>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</si>
  <si>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</si>
  <si>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</si>
  <si>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</si>
  <si>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</si>
  <si>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</si>
  <si>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</si>
  <si>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</si>
  <si>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</si>
  <si>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</si>
  <si>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</si>
  <si>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</si>
  <si>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</si>
  <si>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</si>
  <si>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</si>
  <si>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</si>
  <si>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</si>
  <si>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</si>
  <si>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</si>
  <si>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</si>
  <si>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</si>
  <si>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</si>
  <si>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</si>
  <si>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</si>
  <si>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</si>
  <si>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</si>
  <si>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</si>
  <si>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</si>
  <si>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</si>
  <si>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</si>
  <si>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</si>
  <si>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</si>
  <si>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</si>
  <si>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</si>
  <si>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</si>
  <si>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</si>
  <si>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</si>
  <si>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</si>
  <si>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</si>
  <si>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</si>
  <si>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</si>
  <si>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</si>
  <si>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</si>
  <si>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</si>
  <si>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</si>
  <si>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</si>
  <si>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</si>
  <si>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</si>
  <si>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</si>
  <si>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</si>
  <si>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</si>
  <si>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</si>
  <si>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</si>
  <si>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</si>
  <si>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</si>
  <si>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</si>
  <si>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</si>
  <si>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</si>
  <si>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</si>
  <si>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</si>
  <si>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</si>
  <si>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</si>
  <si>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</si>
  <si>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</si>
  <si>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</si>
  <si>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</si>
  <si>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</si>
  <si>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</si>
  <si>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</si>
  <si>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</si>
  <si>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</si>
  <si>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</si>
  <si>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</si>
  <si>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</si>
  <si>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</si>
  <si>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</si>
  <si>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</si>
  <si>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</si>
  <si>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</si>
  <si>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</si>
  <si>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</si>
  <si>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</si>
  <si>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</si>
  <si>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</si>
  <si>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</si>
  <si>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</si>
  <si>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</si>
  <si>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</si>
  <si>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</si>
  <si>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</si>
  <si>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</si>
  <si>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</si>
  <si>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</si>
  <si>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</si>
  <si>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</si>
  <si>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</si>
  <si>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</si>
  <si>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</si>
  <si>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</si>
  <si>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</si>
  <si>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</si>
  <si>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</si>
  <si>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</si>
  <si>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</si>
  <si>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</si>
  <si>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</si>
  <si>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</si>
  <si>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</si>
  <si>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</si>
  <si>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</si>
  <si>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</si>
  <si>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</si>
  <si>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</si>
  <si>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</si>
  <si>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</si>
  <si>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</si>
  <si>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</si>
  <si>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</si>
  <si>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</si>
  <si>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</si>
  <si>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</si>
  <si>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</si>
  <si>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</si>
  <si>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</si>
  <si>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</si>
  <si>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</si>
  <si>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</si>
  <si>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</si>
  <si>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</si>
  <si>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</si>
  <si>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</si>
  <si>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</si>
  <si>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</si>
  <si>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</si>
  <si>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</si>
  <si>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</si>
  <si>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</si>
  <si>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</si>
  <si>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</si>
  <si>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</si>
  <si>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</si>
  <si>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</si>
  <si>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</si>
  <si>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</si>
  <si>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</si>
  <si>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</si>
  <si>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</si>
  <si>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</si>
  <si>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</si>
  <si>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</si>
  <si>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</si>
  <si>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</si>
  <si>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</si>
  <si>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</si>
  <si>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</si>
  <si>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</si>
  <si>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</si>
  <si>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</si>
  <si>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</si>
  <si>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</si>
  <si>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</si>
  <si>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</si>
  <si>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</si>
  <si>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</si>
  <si>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</si>
  <si>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</si>
  <si>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</si>
  <si>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</si>
  <si>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</si>
  <si>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</si>
  <si>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</si>
  <si>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</si>
  <si>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</si>
  <si>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</si>
  <si>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</si>
  <si>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</si>
  <si>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</si>
  <si>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</si>
  <si>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</si>
  <si>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</si>
  <si>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</si>
  <si>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</si>
  <si>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</si>
  <si>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</si>
  <si>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</si>
  <si>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</si>
  <si>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</si>
  <si>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</si>
  <si>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</si>
  <si>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</si>
  <si>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</si>
  <si>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</si>
  <si>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</si>
  <si>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</si>
  <si>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</si>
  <si>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</si>
  <si>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</si>
  <si>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</si>
  <si>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</si>
  <si>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</si>
  <si>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</si>
  <si>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</si>
  <si>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</si>
  <si>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</si>
  <si>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</si>
  <si>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</si>
  <si>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</si>
  <si>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</si>
  <si>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</si>
  <si>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</si>
  <si>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</si>
  <si>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</si>
  <si>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</si>
  <si>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</si>
  <si>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</si>
  <si>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</si>
  <si>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</si>
  <si>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</si>
  <si>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</si>
  <si>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</si>
  <si>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</si>
  <si>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</si>
  <si>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</si>
  <si>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</si>
  <si>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</si>
  <si>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</si>
  <si>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</si>
  <si>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</si>
  <si>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</si>
  <si>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</si>
  <si>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</si>
  <si>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</si>
  <si>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</si>
  <si>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</si>
  <si>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</si>
  <si>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</si>
  <si>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</si>
  <si>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</si>
  <si>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</si>
  <si>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</si>
  <si>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</si>
  <si>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</si>
  <si>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</si>
  <si>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</si>
  <si>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</si>
  <si>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</si>
  <si>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</si>
  <si>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</si>
  <si>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</si>
  <si>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</si>
  <si>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</si>
  <si>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</si>
  <si>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</si>
  <si>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</si>
  <si>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</si>
  <si>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</si>
  <si>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</si>
  <si>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</si>
  <si>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</si>
  <si>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</si>
  <si>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</si>
  <si>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</si>
  <si>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</si>
  <si>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</si>
  <si>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</si>
  <si>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</si>
  <si>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</si>
  <si>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</si>
  <si>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</si>
  <si>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</si>
  <si>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</si>
  <si>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</si>
  <si>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</si>
  <si>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</si>
  <si>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</si>
  <si>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</si>
  <si>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</si>
  <si>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</si>
  <si>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</si>
  <si>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</si>
  <si>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</si>
  <si>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</si>
  <si>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</si>
  <si>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</si>
  <si>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</si>
  <si>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</si>
  <si>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</si>
  <si>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</si>
  <si>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</si>
  <si>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</si>
  <si>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</si>
  <si>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</si>
  <si>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</si>
  <si>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</si>
  <si>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</si>
  <si>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</si>
  <si>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</si>
  <si>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</si>
  <si>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</si>
  <si>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</si>
  <si>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</si>
  <si>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</si>
  <si>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</si>
  <si>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</si>
  <si>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</si>
  <si>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</si>
  <si>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</si>
  <si>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</si>
  <si>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</si>
  <si>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</si>
  <si>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</si>
  <si>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</si>
  <si>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</si>
  <si>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</si>
  <si>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</si>
  <si>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</si>
  <si>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</si>
  <si>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</si>
  <si>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</si>
  <si>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</si>
  <si>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</si>
  <si>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</si>
  <si>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</si>
  <si>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</si>
  <si>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</si>
  <si>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</si>
  <si>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</si>
  <si>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</si>
  <si>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</si>
  <si>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</si>
  <si>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</si>
  <si>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</si>
  <si>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</si>
  <si>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</si>
  <si>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</si>
  <si>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</si>
  <si>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</si>
  <si>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</si>
  <si>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</si>
  <si>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</si>
  <si>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</si>
  <si>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</si>
  <si>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</si>
  <si>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</si>
  <si>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</si>
  <si>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</si>
  <si>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</si>
  <si>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</si>
  <si>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</si>
  <si>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</si>
  <si>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</si>
  <si>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</si>
  <si>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</si>
  <si>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</si>
  <si>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</si>
  <si>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</si>
  <si>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</si>
  <si>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</si>
  <si>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</si>
  <si>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</si>
  <si>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</si>
  <si>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</si>
  <si>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</si>
  <si>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</si>
  <si>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</si>
  <si>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</si>
  <si>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</si>
  <si>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</si>
  <si>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</si>
  <si>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</si>
  <si>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</si>
  <si>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</si>
  <si>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</si>
  <si>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</si>
  <si>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</si>
  <si>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</si>
  <si>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</si>
  <si>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</si>
  <si>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</si>
  <si>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</si>
  <si>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</si>
  <si>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</si>
  <si>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</si>
  <si>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</si>
  <si>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</si>
  <si>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</si>
  <si>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</si>
  <si>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</si>
  <si>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</si>
  <si>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</si>
  <si>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</si>
  <si>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</si>
  <si>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</si>
  <si>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</si>
  <si>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</si>
  <si>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</si>
  <si>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</si>
  <si>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</si>
  <si>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</si>
  <si>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</si>
  <si>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</si>
  <si>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</si>
  <si>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</si>
  <si>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</si>
  <si>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</si>
  <si>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</si>
  <si>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</si>
  <si>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</si>
  <si>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</si>
  <si>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</si>
  <si>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</si>
  <si>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</si>
  <si>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</si>
  <si>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</si>
  <si>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</si>
  <si>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</si>
  <si>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</si>
  <si>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</si>
  <si>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</si>
  <si>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</si>
  <si>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</si>
  <si>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</si>
  <si>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</si>
  <si>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</si>
  <si>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</si>
  <si>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</si>
  <si>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</si>
  <si>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</si>
  <si>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</si>
  <si>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</si>
  <si>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</si>
  <si>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</si>
  <si>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</si>
  <si>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</si>
  <si>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</si>
  <si>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</si>
  <si>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</si>
  <si>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</si>
  <si>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</si>
  <si>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</si>
  <si>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</si>
  <si>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</si>
  <si>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</si>
  <si>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</si>
  <si>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</si>
  <si>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</si>
  <si>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</si>
  <si>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</si>
  <si>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</si>
  <si>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</si>
  <si>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</si>
  <si>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</si>
  <si>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</si>
  <si>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</si>
  <si>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</si>
  <si>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</si>
  <si>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</si>
  <si>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</si>
  <si>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</si>
  <si>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</si>
  <si>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</si>
  <si>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</si>
  <si>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</si>
  <si>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</si>
  <si>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</si>
  <si>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</si>
  <si>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</si>
  <si>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</si>
  <si>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</si>
  <si>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</si>
  <si>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</si>
  <si>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</si>
  <si>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</si>
  <si>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</si>
  <si>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</si>
  <si>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</si>
  <si>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</si>
  <si>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</si>
  <si>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</si>
  <si>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</si>
  <si>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</si>
  <si>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</si>
  <si>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</si>
  <si>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</si>
  <si>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</si>
  <si>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</si>
  <si>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</si>
  <si>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</si>
  <si>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</si>
  <si>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</si>
  <si>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</si>
  <si>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</si>
  <si>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</si>
  <si>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</si>
  <si>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</si>
  <si>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</si>
  <si>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</si>
  <si>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</si>
  <si>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</si>
  <si>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</si>
  <si>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</si>
  <si>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</si>
  <si>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</si>
  <si>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</si>
  <si>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</si>
  <si>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</si>
  <si>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</si>
  <si>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</si>
  <si>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</si>
  <si>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</si>
  <si>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</si>
  <si>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</si>
  <si>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</si>
  <si>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</si>
  <si>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</si>
  <si>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</si>
  <si>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</si>
  <si>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</si>
  <si>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</si>
  <si>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</si>
  <si>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</si>
  <si>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</si>
  <si>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</si>
  <si>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</si>
  <si>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</si>
  <si>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</si>
  <si>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</si>
  <si>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</si>
  <si>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</si>
  <si>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</si>
  <si>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</si>
  <si>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</si>
  <si>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</si>
  <si>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</si>
  <si>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</si>
  <si>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</si>
  <si>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</si>
  <si>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</si>
  <si>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</si>
  <si>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</si>
  <si>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</si>
  <si>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</si>
  <si>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</si>
  <si>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</si>
  <si>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</si>
  <si>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</si>
  <si>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</si>
  <si>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</si>
  <si>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</si>
  <si>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</si>
  <si>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</si>
  <si>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</si>
  <si>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</si>
  <si>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</si>
  <si>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</si>
  <si>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</si>
  <si>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</si>
  <si>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</si>
  <si>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</si>
  <si>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</si>
  <si>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</si>
  <si>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</si>
  <si>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</si>
  <si>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</si>
  <si>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</si>
  <si>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</si>
  <si>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</si>
  <si>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</si>
  <si>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</si>
  <si>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</si>
  <si>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</si>
  <si>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</si>
  <si>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</si>
  <si>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</si>
  <si>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</si>
  <si>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</si>
  <si>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</si>
  <si>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</si>
  <si>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</si>
  <si>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</si>
  <si>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</si>
  <si>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</si>
  <si>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</si>
  <si>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</si>
  <si>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</si>
  <si>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</si>
  <si>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</si>
  <si>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</si>
  <si>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</si>
  <si>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</si>
  <si>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</si>
  <si>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</si>
  <si>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</si>
  <si>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</si>
  <si>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</si>
  <si>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</si>
  <si>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</si>
  <si>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</si>
  <si>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</si>
  <si>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</si>
  <si>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</si>
  <si>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</si>
  <si>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</si>
  <si>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</si>
  <si>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</si>
  <si>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</si>
  <si>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</si>
  <si>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</si>
  <si>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</si>
  <si>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</si>
  <si>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</si>
  <si>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</si>
  <si>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</si>
  <si>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</si>
  <si>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</si>
  <si>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</si>
  <si>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</si>
  <si>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</si>
  <si>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</si>
  <si>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</si>
  <si>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</si>
  <si>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</si>
  <si>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</si>
  <si>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</si>
  <si>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</si>
  <si>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</si>
  <si>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</si>
  <si>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</si>
  <si>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</si>
  <si>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</si>
  <si>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</si>
  <si>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</si>
  <si>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</si>
  <si>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</si>
  <si>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</si>
  <si>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</si>
  <si>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</si>
  <si>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</si>
  <si>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</si>
  <si>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</si>
  <si>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</si>
  <si>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</si>
  <si>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</si>
  <si>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</si>
  <si>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</si>
  <si>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</si>
  <si>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</si>
  <si>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</si>
  <si>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</si>
  <si>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</si>
  <si>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</si>
  <si>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</si>
  <si>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</si>
  <si>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</si>
  <si>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</si>
  <si>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</si>
  <si>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</si>
  <si>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</si>
  <si>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</si>
  <si>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</si>
  <si>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</si>
  <si>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</si>
  <si>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</si>
  <si>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</si>
  <si>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</si>
  <si>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</si>
  <si>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</si>
  <si>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</si>
  <si>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</si>
  <si>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</si>
  <si>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</si>
  <si>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</si>
  <si>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</si>
  <si>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</si>
  <si>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</si>
  <si>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</si>
  <si>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</si>
  <si>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</si>
  <si>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</si>
  <si>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</si>
  <si>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</si>
  <si>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</si>
  <si>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</si>
  <si>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</si>
  <si>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</si>
  <si>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</si>
  <si>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</si>
  <si>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</si>
  <si>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</si>
  <si>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</si>
  <si>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</si>
  <si>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</si>
  <si>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</si>
  <si>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</si>
  <si>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</si>
  <si>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</si>
  <si>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</si>
  <si>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</si>
  <si>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</si>
  <si>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</si>
  <si>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</si>
  <si>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</si>
  <si>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</si>
  <si>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</si>
  <si>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</si>
  <si>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</si>
  <si>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</si>
  <si>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</si>
  <si>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</si>
  <si>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</si>
  <si>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</si>
  <si>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</si>
  <si>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</si>
  <si>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</si>
  <si>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</si>
  <si>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</si>
  <si>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</si>
  <si>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</si>
  <si>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</si>
  <si>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</si>
  <si>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</si>
  <si>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</si>
  <si>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</si>
  <si>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</si>
  <si>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</si>
  <si>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</si>
  <si>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</si>
  <si>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</si>
  <si>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</si>
  <si>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</si>
  <si>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</si>
  <si>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</si>
  <si>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</si>
  <si>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</si>
  <si>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</si>
  <si>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</si>
  <si>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</si>
  <si>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</si>
  <si>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</si>
  <si>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</si>
  <si>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</si>
  <si>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</si>
  <si>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</si>
  <si>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</si>
  <si>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</si>
  <si>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</si>
  <si>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</si>
  <si>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</si>
  <si>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</si>
  <si>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</si>
  <si>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</si>
  <si>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</si>
  <si>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</si>
  <si>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</si>
  <si>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</si>
  <si>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</si>
  <si>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</si>
  <si>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</si>
  <si>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</si>
  <si>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</si>
  <si>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</si>
  <si>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</si>
  <si>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</si>
  <si>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</si>
  <si>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</si>
  <si>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</si>
  <si>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</si>
  <si>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</si>
  <si>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</si>
  <si>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</si>
  <si>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</si>
  <si>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</si>
  <si>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</si>
  <si>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</si>
  <si>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</si>
  <si>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</si>
  <si>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</si>
  <si>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</si>
  <si>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</si>
  <si>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</si>
  <si>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</si>
  <si>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</si>
  <si>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</si>
  <si>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</si>
  <si>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</si>
  <si>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</si>
  <si>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</si>
  <si>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</si>
  <si>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</si>
  <si>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</si>
  <si>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</si>
  <si>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</si>
  <si>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</si>
  <si>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</si>
  <si>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</si>
  <si>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</si>
  <si>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</si>
  <si>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</si>
  <si>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</si>
  <si>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</si>
  <si>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</si>
  <si>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</si>
  <si>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</si>
  <si>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</si>
  <si>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</si>
  <si>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</si>
  <si>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</si>
  <si>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</si>
  <si>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</si>
  <si>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</si>
  <si>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</si>
  <si>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</si>
  <si>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</si>
  <si>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</si>
  <si>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</si>
  <si>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</si>
  <si>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</si>
  <si>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</si>
  <si>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</si>
  <si>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</si>
  <si>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</si>
  <si>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</si>
  <si>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</si>
  <si>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</si>
  <si>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</si>
  <si>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</si>
  <si>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</si>
  <si>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</si>
  <si>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</si>
  <si>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</si>
  <si>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</si>
  <si>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</si>
  <si>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</si>
  <si>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</si>
  <si>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</si>
  <si>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</si>
  <si>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</si>
  <si>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</si>
  <si>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</si>
  <si>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</si>
  <si>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</si>
  <si>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</si>
  <si>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</si>
  <si>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</si>
  <si>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</si>
  <si>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</si>
  <si>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</si>
  <si>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</si>
  <si>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</si>
  <si>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</si>
  <si>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</si>
  <si>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</si>
  <si>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</si>
  <si>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</si>
  <si>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</si>
  <si>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</si>
  <si>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</si>
  <si>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</si>
  <si>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</si>
  <si>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</si>
  <si>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</si>
  <si>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</si>
  <si>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</si>
  <si>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</si>
  <si>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</si>
  <si>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</si>
  <si>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</si>
  <si>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</si>
  <si>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</si>
  <si>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</si>
  <si>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</si>
  <si>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</si>
  <si>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</si>
  <si>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</si>
  <si>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</si>
  <si>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</si>
  <si>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</si>
  <si>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</si>
  <si>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</si>
  <si>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</si>
  <si>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</si>
  <si>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</si>
  <si>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</si>
  <si>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</si>
  <si>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</si>
  <si>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</si>
  <si>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</si>
  <si>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</si>
  <si>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</si>
  <si>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</si>
  <si>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</si>
  <si>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</si>
  <si>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</si>
  <si>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</si>
  <si>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</si>
  <si>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</si>
  <si>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</si>
  <si>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</si>
  <si>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</si>
  <si>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</si>
  <si>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</si>
  <si>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</si>
  <si>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</si>
  <si>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</si>
  <si>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</si>
  <si>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</si>
  <si>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</si>
  <si>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</si>
  <si>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</si>
  <si>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</si>
  <si>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</si>
  <si>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</si>
  <si>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</si>
  <si>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</si>
  <si>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</si>
  <si>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</si>
  <si>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</si>
  <si>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</si>
  <si>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</si>
  <si>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</si>
  <si>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</si>
  <si>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</si>
  <si>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</si>
  <si>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</si>
  <si>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</si>
  <si>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</si>
  <si>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</si>
  <si>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</si>
  <si>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</si>
  <si>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</si>
  <si>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</si>
  <si>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</si>
  <si>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</si>
  <si>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</si>
  <si>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</si>
  <si>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</si>
  <si>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</si>
  <si>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</si>
  <si>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</si>
  <si>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</si>
  <si>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</si>
  <si>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</si>
  <si>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</si>
  <si>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</si>
  <si>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</si>
  <si>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</si>
  <si>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</si>
  <si>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</si>
  <si>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</si>
  <si>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</si>
  <si>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</si>
  <si>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</si>
  <si>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</si>
  <si>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</si>
  <si>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</si>
  <si>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</si>
  <si>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</si>
  <si>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</si>
  <si>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</si>
  <si>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</si>
  <si>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</si>
  <si>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</si>
  <si>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</si>
  <si>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</si>
  <si>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</si>
  <si>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</si>
  <si>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</si>
  <si>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</si>
  <si>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</si>
  <si>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</si>
  <si>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</si>
  <si>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</si>
  <si>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</si>
  <si>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</si>
  <si>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</si>
  <si>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</si>
  <si>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</si>
  <si>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</si>
  <si>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</si>
  <si>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</si>
  <si>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</si>
  <si>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</si>
  <si>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</si>
  <si>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</si>
  <si>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</si>
  <si>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</si>
  <si>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</si>
  <si>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</si>
  <si>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</si>
  <si>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</si>
  <si>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</si>
  <si>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</si>
  <si>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</si>
  <si>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</si>
  <si>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</si>
  <si>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</si>
  <si>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</si>
  <si>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</si>
  <si>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</si>
  <si>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</si>
  <si>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</si>
  <si>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</si>
  <si>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</si>
  <si>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</si>
  <si>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</si>
  <si>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</si>
  <si>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</si>
  <si>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</si>
  <si>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</si>
  <si>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</si>
  <si>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</si>
  <si>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</si>
  <si>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</si>
  <si>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</si>
  <si>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</si>
  <si>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</si>
  <si>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</si>
  <si>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</si>
  <si>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</si>
  <si>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</si>
  <si>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</si>
  <si>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</si>
  <si>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</si>
  <si>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</si>
  <si>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</si>
  <si>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</si>
  <si>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</si>
  <si>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</si>
  <si>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</si>
  <si>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</si>
  <si>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</si>
  <si>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</si>
  <si>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</si>
  <si>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</si>
  <si>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</si>
  <si>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</si>
  <si>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</si>
  <si>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</si>
  <si>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</si>
  <si>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</si>
  <si>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</si>
  <si>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</si>
  <si>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</si>
  <si>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</si>
  <si>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</si>
  <si>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</si>
  <si>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</si>
  <si>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</si>
  <si>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</si>
  <si>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</si>
  <si>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</si>
  <si>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</si>
  <si>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</si>
  <si>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</si>
  <si>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</si>
  <si>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</si>
  <si>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</si>
  <si>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</si>
  <si>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</si>
  <si>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</si>
  <si>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</si>
  <si>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</si>
  <si>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</si>
  <si>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</si>
  <si>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</si>
  <si>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</si>
  <si>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</si>
  <si>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</si>
  <si>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</si>
  <si>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</si>
  <si>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</si>
  <si>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</si>
  <si>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</si>
  <si>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</si>
  <si>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</si>
  <si>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</si>
  <si>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</si>
  <si>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</si>
  <si>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</si>
  <si>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</si>
  <si>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</si>
  <si>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</si>
  <si>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</si>
  <si>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</si>
  <si>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</si>
  <si>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</si>
  <si>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</si>
  <si>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</si>
  <si>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</si>
  <si>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</si>
  <si>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</si>
  <si>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</si>
  <si>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</si>
  <si>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</si>
  <si>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</si>
  <si>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</si>
  <si>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</si>
  <si>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</si>
  <si>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</si>
  <si>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</si>
  <si>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</si>
  <si>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</si>
  <si>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</si>
  <si>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</si>
  <si>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</si>
  <si>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</si>
  <si>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</si>
  <si>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</si>
  <si>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</si>
  <si>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</si>
  <si>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</si>
  <si>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</si>
  <si>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</si>
  <si>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</si>
  <si>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</si>
  <si>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</si>
  <si>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</si>
  <si>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</si>
  <si>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</si>
  <si>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</si>
  <si>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</si>
  <si>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</si>
  <si>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</si>
  <si>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</si>
  <si>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</si>
  <si>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</si>
  <si>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</si>
  <si>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</si>
  <si>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</si>
  <si>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</si>
  <si>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</si>
  <si>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</si>
  <si>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</si>
  <si>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</si>
  <si>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</si>
  <si>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</si>
  <si>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</si>
  <si>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</si>
  <si>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</si>
  <si>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</si>
  <si>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</si>
  <si>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</si>
  <si>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</si>
  <si>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</si>
  <si>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</si>
  <si>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</si>
  <si>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</si>
  <si>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</si>
  <si>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</si>
  <si>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</si>
  <si>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</si>
  <si>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</si>
  <si>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</si>
  <si>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</si>
  <si>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</si>
  <si>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</si>
  <si>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</si>
  <si>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</si>
  <si>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</si>
  <si>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</si>
  <si>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</si>
  <si>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</si>
  <si>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</si>
  <si>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</si>
  <si>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</si>
  <si>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</si>
  <si>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</si>
  <si>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</si>
  <si>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</si>
  <si>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</si>
  <si>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</si>
  <si>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</si>
  <si>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</si>
  <si>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</si>
  <si>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</si>
  <si>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</si>
  <si>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</si>
  <si>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</si>
  <si>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</si>
  <si>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</si>
  <si>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</si>
  <si>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</si>
  <si>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</si>
  <si>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</si>
  <si>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</si>
  <si>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</si>
  <si>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</si>
  <si>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</si>
  <si>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</si>
  <si>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</si>
  <si>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</si>
  <si>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</si>
  <si>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</si>
  <si>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</si>
  <si>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</si>
  <si>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</si>
  <si>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</si>
  <si>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</si>
  <si>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</si>
  <si>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</si>
  <si>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</si>
  <si>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</si>
  <si>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</si>
  <si>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</si>
  <si>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</si>
  <si>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</si>
  <si>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</si>
  <si>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</si>
  <si>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</si>
  <si>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</si>
  <si>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</si>
  <si>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</si>
  <si>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</si>
  <si>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</si>
  <si>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</si>
  <si>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</si>
  <si>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</si>
  <si>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</si>
  <si>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</si>
  <si>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</si>
  <si>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</si>
  <si>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</si>
  <si>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</si>
  <si>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</si>
  <si>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</si>
  <si>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</si>
  <si>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</si>
  <si>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</si>
  <si>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</si>
  <si>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</si>
  <si>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</si>
  <si>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</si>
  <si>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</si>
  <si>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</si>
  <si>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</si>
  <si>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</si>
  <si>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</si>
  <si>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</si>
  <si>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</si>
  <si>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</si>
  <si>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</si>
  <si>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</si>
  <si>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</si>
  <si>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</si>
  <si>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</si>
  <si>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</si>
  <si>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</si>
  <si>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</si>
  <si>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</si>
  <si>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</si>
  <si>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</si>
  <si>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</si>
  <si>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</si>
  <si>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</si>
  <si>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</si>
  <si>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</si>
  <si>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</si>
  <si>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</si>
  <si>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</si>
  <si>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</si>
  <si>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</si>
  <si>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</si>
  <si>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</si>
  <si>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</si>
  <si>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</si>
  <si>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</si>
  <si>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</si>
  <si>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</si>
  <si>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</si>
  <si>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</si>
  <si>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</si>
  <si>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</si>
  <si>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</si>
  <si>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</si>
  <si>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</si>
  <si>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</si>
  <si>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</si>
  <si>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</si>
  <si>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</si>
  <si>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</si>
  <si>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</si>
  <si>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</si>
  <si>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</si>
  <si>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</si>
  <si>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</si>
  <si>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</si>
  <si>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</si>
  <si>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</si>
  <si>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</si>
  <si>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</si>
  <si>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</si>
  <si>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</si>
  <si>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</si>
  <si>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</si>
  <si>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</si>
  <si>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</si>
  <si>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</si>
  <si>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</si>
  <si>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</si>
  <si>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</si>
  <si>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</si>
  <si>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</si>
  <si>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</si>
  <si>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</si>
  <si>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</si>
  <si>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</si>
  <si>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</si>
  <si>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</si>
  <si>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</si>
  <si>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</si>
  <si>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</si>
  <si>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</si>
  <si>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</si>
  <si>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</si>
  <si>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</si>
  <si>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</si>
  <si>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</si>
  <si>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</si>
  <si>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</si>
  <si>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</si>
  <si>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</si>
  <si>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</si>
  <si>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</si>
  <si>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</si>
  <si>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</si>
  <si>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</si>
  <si>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</si>
  <si>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</si>
  <si>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</si>
  <si>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</si>
  <si>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</si>
  <si>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</si>
  <si>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</si>
  <si>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</si>
  <si>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</si>
  <si>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</si>
  <si>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</si>
  <si>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</si>
  <si>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</si>
  <si>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</si>
  <si>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</si>
  <si>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</si>
  <si>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</si>
  <si>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</si>
  <si>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</si>
  <si>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</si>
  <si>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</si>
  <si>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</si>
  <si>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</si>
  <si>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</si>
  <si>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</si>
  <si>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</si>
  <si>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</si>
  <si>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</si>
  <si>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</si>
  <si>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</si>
  <si>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</si>
  <si>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</si>
  <si>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</si>
  <si>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</si>
  <si>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</si>
  <si>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</si>
  <si>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</si>
  <si>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</si>
  <si>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</si>
  <si>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</si>
  <si>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</si>
  <si>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</si>
  <si>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</si>
  <si>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</si>
  <si>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</si>
  <si>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</si>
  <si>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</si>
  <si>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</si>
  <si>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</si>
  <si>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</si>
  <si>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</si>
  <si>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</si>
  <si>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</si>
  <si>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</si>
  <si>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</si>
  <si>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</si>
  <si>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</si>
  <si>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</si>
  <si>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</si>
  <si>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</si>
  <si>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</si>
  <si>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</si>
  <si>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</si>
  <si>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</si>
  <si>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</si>
  <si>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</si>
  <si>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</si>
  <si>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</si>
  <si>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</si>
  <si>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</si>
  <si>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</si>
  <si>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</si>
  <si>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</si>
  <si>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</si>
  <si>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</si>
  <si>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</si>
  <si>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</si>
  <si>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</si>
  <si>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</si>
  <si>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</si>
  <si>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</si>
  <si>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</si>
  <si>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</si>
  <si>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</si>
  <si>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</si>
  <si>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</si>
  <si>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</si>
  <si>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</si>
  <si>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</si>
  <si>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</si>
  <si>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</si>
  <si>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</si>
  <si>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</si>
  <si>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</si>
  <si>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</si>
  <si>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</si>
  <si>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</si>
  <si>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</si>
  <si>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</si>
  <si>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</si>
  <si>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</si>
  <si>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</si>
  <si>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</si>
  <si>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</si>
  <si>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</si>
  <si>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</si>
  <si>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</si>
  <si>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</si>
  <si>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</si>
  <si>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</si>
  <si>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</si>
  <si>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</si>
  <si>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</si>
  <si>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</si>
  <si>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</si>
  <si>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</si>
  <si>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</si>
  <si>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</si>
  <si>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</si>
  <si>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</si>
  <si>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</si>
  <si>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</si>
  <si>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</si>
  <si>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</si>
  <si>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</si>
  <si>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</si>
  <si>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</si>
  <si>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</si>
  <si>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</si>
  <si>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</si>
  <si>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</si>
  <si>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</si>
  <si>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</si>
  <si>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</si>
  <si>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</si>
  <si>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</si>
  <si>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</si>
  <si>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</si>
  <si>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</si>
  <si>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</si>
  <si>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</si>
  <si>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</si>
  <si>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</si>
  <si>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</si>
  <si>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</si>
  <si>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</si>
  <si>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</si>
  <si>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</si>
  <si>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</si>
  <si>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</si>
  <si>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</si>
  <si>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</si>
  <si>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</si>
  <si>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</si>
  <si>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</si>
  <si>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</si>
  <si>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</si>
  <si>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</si>
  <si>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</si>
  <si>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</si>
  <si>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</si>
  <si>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</si>
  <si>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</si>
  <si>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</si>
  <si>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</si>
  <si>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</si>
  <si>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</si>
  <si>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</si>
  <si>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</si>
  <si>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</si>
  <si>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</si>
  <si>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</si>
  <si>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</si>
  <si>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</si>
  <si>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</si>
  <si>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</si>
  <si>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</si>
  <si>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</si>
  <si>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</si>
  <si>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</si>
  <si>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</si>
  <si>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</si>
  <si>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</si>
  <si>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</si>
  <si>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</si>
  <si>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</si>
  <si>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</si>
  <si>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</si>
  <si>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</si>
  <si>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</si>
  <si>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</si>
  <si>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</si>
  <si>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</si>
  <si>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</si>
  <si>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</si>
  <si>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</si>
  <si>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</si>
  <si>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</si>
  <si>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</si>
  <si>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</si>
  <si>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</si>
  <si>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</si>
  <si>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</si>
  <si>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</si>
  <si>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</si>
  <si>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</si>
  <si>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</si>
  <si>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</si>
  <si>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</si>
  <si>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</si>
  <si>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</si>
  <si>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</si>
  <si>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</si>
  <si>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</si>
  <si>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</si>
  <si>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</si>
  <si>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</si>
  <si>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</si>
  <si>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</si>
  <si>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</si>
  <si>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</si>
  <si>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</si>
  <si>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</si>
  <si>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</si>
  <si>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</si>
  <si>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</si>
  <si>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</si>
  <si>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</si>
  <si>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</si>
  <si>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</si>
  <si>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</si>
  <si>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</si>
  <si>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</si>
  <si>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</si>
  <si>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</si>
  <si>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</si>
  <si>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</si>
  <si>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</si>
  <si>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</si>
  <si>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</si>
  <si>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</si>
  <si>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</si>
  <si>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</si>
  <si>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</si>
  <si>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</si>
  <si>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</si>
  <si>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</si>
  <si>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</si>
  <si>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</si>
  <si>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</si>
  <si>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</si>
  <si>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</si>
  <si>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</si>
  <si>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</si>
  <si>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</si>
  <si>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</si>
  <si>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</si>
  <si>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</si>
  <si>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</si>
  <si>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</si>
  <si>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</si>
  <si>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</si>
  <si>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</si>
  <si>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</si>
  <si>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</si>
  <si>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</si>
  <si>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</si>
  <si>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</si>
  <si>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</si>
  <si>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</si>
  <si>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</si>
  <si>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</si>
  <si>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</si>
  <si>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</si>
  <si>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</si>
  <si>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</si>
  <si>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</si>
  <si>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</si>
  <si>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</si>
  <si>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</si>
  <si>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</si>
  <si>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</si>
  <si>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</si>
  <si>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</si>
  <si>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</si>
  <si>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</si>
  <si>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</si>
  <si>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</si>
  <si>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</si>
  <si>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</si>
  <si>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</si>
  <si>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</si>
  <si>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</si>
  <si>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</si>
  <si>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</si>
  <si>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</si>
  <si>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</si>
  <si>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</si>
  <si>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</si>
  <si>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</si>
  <si>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</si>
  <si>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</si>
  <si>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</si>
  <si>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</si>
  <si>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</si>
  <si>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</si>
  <si>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</si>
  <si>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</si>
  <si>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</si>
  <si>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</si>
  <si>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</si>
  <si>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</si>
  <si>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</si>
  <si>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</si>
  <si>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</si>
  <si>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</si>
  <si>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</si>
  <si>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</si>
  <si>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</si>
  <si>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</si>
  <si>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</si>
  <si>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</si>
  <si>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</si>
  <si>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</si>
  <si>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</si>
  <si>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</si>
  <si>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</si>
  <si>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</si>
  <si>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</si>
  <si>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</si>
  <si>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</si>
  <si>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</si>
  <si>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</si>
  <si>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</si>
  <si>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</si>
  <si>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</si>
  <si>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</si>
  <si>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</si>
  <si>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</si>
  <si>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</si>
  <si>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</si>
  <si>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</si>
  <si>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</si>
  <si>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</si>
  <si>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</si>
  <si>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</si>
  <si>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</si>
  <si>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</si>
  <si>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</si>
  <si>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</si>
  <si>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</si>
  <si>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</si>
  <si>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</si>
  <si>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</si>
  <si>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</si>
  <si>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</si>
  <si>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</si>
  <si>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</si>
  <si>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</si>
  <si>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</si>
  <si>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</si>
  <si>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</si>
  <si>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</si>
  <si>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</si>
  <si>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</si>
  <si>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</si>
  <si>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</si>
  <si>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</si>
  <si>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</si>
  <si>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</si>
  <si>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</si>
  <si>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</si>
  <si>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</si>
  <si>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</si>
  <si>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</si>
  <si>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</si>
  <si>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</si>
  <si>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</si>
  <si>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</si>
  <si>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</si>
  <si>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</si>
  <si>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</si>
  <si>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</si>
  <si>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</si>
  <si>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</si>
  <si>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</si>
  <si>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</si>
  <si>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</si>
  <si>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</si>
  <si>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</si>
  <si>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</si>
  <si>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</si>
  <si>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</si>
  <si>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</si>
  <si>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</si>
  <si>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</si>
  <si>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</si>
  <si>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</si>
  <si>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</si>
  <si>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</si>
  <si>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</si>
  <si>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</si>
  <si>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</si>
  <si>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</si>
  <si>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</si>
  <si>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</si>
  <si>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</si>
  <si>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</si>
  <si>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</si>
  <si>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</si>
  <si>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</si>
  <si>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</si>
  <si>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</si>
  <si>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</si>
  <si>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</si>
  <si>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</si>
  <si>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</si>
  <si>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</si>
  <si>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</si>
  <si>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</si>
  <si>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</si>
  <si>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</si>
  <si>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</si>
  <si>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</si>
  <si>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</si>
  <si>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</si>
  <si>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</si>
  <si>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</si>
  <si>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</si>
  <si>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</si>
  <si>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</si>
  <si>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</si>
  <si>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</si>
  <si>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</si>
  <si>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</si>
  <si>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</si>
  <si>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</si>
  <si>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</si>
  <si>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</si>
  <si>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</si>
  <si>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</si>
  <si>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</si>
  <si>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</si>
  <si>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</si>
  <si>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</si>
  <si>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</si>
  <si>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</si>
  <si>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</si>
  <si>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</si>
  <si>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</si>
  <si>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</si>
  <si>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</si>
  <si>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</si>
  <si>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</si>
  <si>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</si>
  <si>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</si>
  <si>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</si>
  <si>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</si>
  <si>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</si>
  <si>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</si>
  <si>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</si>
  <si>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</si>
  <si>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</si>
  <si>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</si>
  <si>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</si>
  <si>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</si>
  <si>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</si>
  <si>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</si>
  <si>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</si>
  <si>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</si>
  <si>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</si>
  <si>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</si>
  <si>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</si>
  <si>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</si>
  <si>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</si>
  <si>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</si>
  <si>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</si>
  <si>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</si>
  <si>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</si>
  <si>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</si>
  <si>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</si>
  <si>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</si>
  <si>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</si>
  <si>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</si>
  <si>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</si>
  <si>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</si>
  <si>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</si>
  <si>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</si>
  <si>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</si>
  <si>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</si>
  <si>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</si>
  <si>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</si>
  <si>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</si>
  <si>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</si>
  <si>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</si>
  <si>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</si>
  <si>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</si>
  <si>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</si>
  <si>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</si>
  <si>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</si>
  <si>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</si>
  <si>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</si>
  <si>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</si>
  <si>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</si>
  <si>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</si>
  <si>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</si>
  <si>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</si>
  <si>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</si>
  <si>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</si>
  <si>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</si>
  <si>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</si>
  <si>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</si>
  <si>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</si>
  <si>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</si>
  <si>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</si>
  <si>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</si>
  <si>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</si>
  <si>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</si>
  <si>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</si>
  <si>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</si>
  <si>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</si>
  <si>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</si>
  <si>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</si>
  <si>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</si>
  <si>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</si>
  <si>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</si>
  <si>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</si>
  <si>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</si>
  <si>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</si>
  <si>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</si>
  <si>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</si>
  <si>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</si>
  <si>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</si>
  <si>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</si>
  <si>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</si>
  <si>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</si>
  <si>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</si>
  <si>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</si>
  <si>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</si>
  <si>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</si>
  <si>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</si>
  <si>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</si>
  <si>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</si>
  <si>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</si>
  <si>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</si>
  <si>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</si>
  <si>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</si>
  <si>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</si>
  <si>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</si>
  <si>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</si>
  <si>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</si>
  <si>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</si>
  <si>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</si>
  <si>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</si>
  <si>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</si>
  <si>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</si>
  <si>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</si>
  <si>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</si>
  <si>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</si>
  <si>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</si>
  <si>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</si>
  <si>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</si>
  <si>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</si>
  <si>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</si>
  <si>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</si>
  <si>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</si>
  <si>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</si>
  <si>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</si>
  <si>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</si>
  <si>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</si>
  <si>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</si>
  <si>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</si>
  <si>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</si>
  <si>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</si>
  <si>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</si>
  <si>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</si>
  <si>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</si>
  <si>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</si>
  <si>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</si>
  <si>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</si>
  <si>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</si>
  <si>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</si>
  <si>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</si>
  <si>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</si>
  <si>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</si>
  <si>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</si>
  <si>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</si>
  <si>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</si>
  <si>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</si>
  <si>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</si>
  <si>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</si>
  <si>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</si>
  <si>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</si>
  <si>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</si>
  <si>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</si>
  <si>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</si>
  <si>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</si>
  <si>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</si>
  <si>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</si>
  <si>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</si>
  <si>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</si>
  <si>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</si>
  <si>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</si>
  <si>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</si>
  <si>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</si>
  <si>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</si>
  <si>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</si>
  <si>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</si>
  <si>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</si>
  <si>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</si>
  <si>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</si>
  <si>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</si>
  <si>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</si>
  <si>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</si>
  <si>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</si>
  <si>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</si>
  <si>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</si>
  <si>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</si>
  <si>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</si>
  <si>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</si>
  <si>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</si>
  <si>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</si>
  <si>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</si>
  <si>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</si>
  <si>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</si>
  <si>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</si>
  <si>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</si>
  <si>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</si>
  <si>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</si>
  <si>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</si>
  <si>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</si>
  <si>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</si>
  <si>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</si>
  <si>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</si>
  <si>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</si>
  <si>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</si>
  <si>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</si>
  <si>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</si>
  <si>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</si>
  <si>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</si>
  <si>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</si>
  <si>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</si>
  <si>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</si>
  <si>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</si>
  <si>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</si>
  <si>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</si>
  <si>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</si>
  <si>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</si>
  <si>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</si>
  <si>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</si>
  <si>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</si>
  <si>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</si>
  <si>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</si>
  <si>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</si>
  <si>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</si>
  <si>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</si>
  <si>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</si>
  <si>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</si>
  <si>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</si>
  <si>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</si>
  <si>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</si>
  <si>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</si>
  <si>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</si>
  <si>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</si>
  <si>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</si>
  <si>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</si>
  <si>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</si>
  <si>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</si>
  <si>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</si>
  <si>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</si>
  <si>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</si>
  <si>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</si>
  <si>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</si>
  <si>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</si>
  <si>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</si>
  <si>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</si>
  <si>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</si>
  <si>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</si>
  <si>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</si>
  <si>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</si>
  <si>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</si>
  <si>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</si>
  <si>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</si>
  <si>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</si>
  <si>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</si>
  <si>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</si>
  <si>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</si>
  <si>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</si>
  <si>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</si>
  <si>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</si>
  <si>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</si>
  <si>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</si>
  <si>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</si>
  <si>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</si>
  <si>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</si>
  <si>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</si>
  <si>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</si>
  <si>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</si>
  <si>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</si>
  <si>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</si>
  <si>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</si>
  <si>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</si>
  <si>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</si>
  <si>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</si>
  <si>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</si>
  <si>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</si>
  <si>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</si>
  <si>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</si>
  <si>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</si>
  <si>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</si>
  <si>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</si>
  <si>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</si>
  <si>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</si>
  <si>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</si>
  <si>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</si>
  <si>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</si>
  <si>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</si>
  <si>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</si>
  <si>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</si>
  <si>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</si>
  <si>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</si>
  <si>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</si>
  <si>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</si>
  <si>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</si>
  <si>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</si>
  <si>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</si>
  <si>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</si>
  <si>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</si>
  <si>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</si>
  <si>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</si>
  <si>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</si>
  <si>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</si>
  <si>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</si>
  <si>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</si>
  <si>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</si>
  <si>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</si>
  <si>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</si>
  <si>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</si>
  <si>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</si>
  <si>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</si>
  <si>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</si>
  <si>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</si>
  <si>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</si>
  <si>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</si>
  <si>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</si>
  <si>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</si>
  <si>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</si>
  <si>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</si>
  <si>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</si>
  <si>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</si>
  <si>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</si>
  <si>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</si>
  <si>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</si>
  <si>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</si>
  <si>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</si>
  <si>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</si>
  <si>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</si>
  <si>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</si>
  <si>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</si>
  <si>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</si>
  <si>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</si>
  <si>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</si>
  <si>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</si>
  <si>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</si>
  <si>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</si>
  <si>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</si>
  <si>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</si>
  <si>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</si>
  <si>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</si>
  <si>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</si>
  <si>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</si>
  <si>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</si>
  <si>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</si>
  <si>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</si>
  <si>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</si>
  <si>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</si>
  <si>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</si>
  <si>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</si>
  <si>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</si>
  <si>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</si>
  <si>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</si>
  <si>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</si>
  <si>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</si>
  <si>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</si>
  <si>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</si>
  <si>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</si>
  <si>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</si>
  <si>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</si>
  <si>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</si>
  <si>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</si>
  <si>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</si>
  <si>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</si>
  <si>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</si>
  <si>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</si>
  <si>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</si>
  <si>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</si>
  <si>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</si>
  <si>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</si>
  <si>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</si>
  <si>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</si>
  <si>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</si>
  <si>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</si>
  <si>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</si>
  <si>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</si>
  <si>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</si>
  <si>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</si>
  <si>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</si>
  <si>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</si>
  <si>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</si>
  <si>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</si>
  <si>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</si>
  <si>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</si>
  <si>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</si>
  <si>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</si>
  <si>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</si>
  <si>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</si>
  <si>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</si>
  <si>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</si>
  <si>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</si>
  <si>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</si>
  <si>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</si>
  <si>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</si>
  <si>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</si>
  <si>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</si>
  <si>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</si>
  <si>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</si>
  <si>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</si>
  <si>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</si>
  <si>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</si>
  <si>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</si>
  <si>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</si>
  <si>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</si>
  <si>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</si>
  <si>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</si>
  <si>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</si>
  <si>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</si>
  <si>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</si>
  <si>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</si>
  <si>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</si>
  <si>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</si>
  <si>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</si>
  <si>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</si>
  <si>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</si>
  <si>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</si>
  <si>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</si>
  <si>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</si>
  <si>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</si>
  <si>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</si>
  <si>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</si>
  <si>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</si>
  <si>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</si>
  <si>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</si>
  <si>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</si>
  <si>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</si>
  <si>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</si>
  <si>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</si>
  <si>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</si>
  <si>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</si>
  <si>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</si>
  <si>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</si>
  <si>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</si>
  <si>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</si>
  <si>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</si>
  <si>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</si>
  <si>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</si>
  <si>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</si>
  <si>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</si>
  <si>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</si>
  <si>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</si>
  <si>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</si>
  <si>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</si>
  <si>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</si>
  <si>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</si>
  <si>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</si>
  <si>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</si>
  <si>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</si>
  <si>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</si>
  <si>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</si>
  <si>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</si>
  <si>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</si>
  <si>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</si>
  <si>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</si>
  <si>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</si>
  <si>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</si>
  <si>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</si>
  <si>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</si>
  <si>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</si>
  <si>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</si>
  <si>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</si>
  <si>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</si>
  <si>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</si>
  <si>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</si>
  <si>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</si>
  <si>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</si>
  <si>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</si>
  <si>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</si>
  <si>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</si>
  <si>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</si>
  <si>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</si>
  <si>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</si>
  <si>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</si>
  <si>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</si>
  <si>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</si>
  <si>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</si>
  <si>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</si>
  <si>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</si>
  <si>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</si>
  <si>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</si>
  <si>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</si>
  <si>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</si>
  <si>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</si>
  <si>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</si>
  <si>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</si>
  <si>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</si>
  <si>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</si>
  <si>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</si>
  <si>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</si>
  <si>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</si>
  <si>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</si>
  <si>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</si>
  <si>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</si>
  <si>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</si>
  <si>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</si>
  <si>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</si>
  <si>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</si>
  <si>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</si>
  <si>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</si>
  <si>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</si>
  <si>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</si>
  <si>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</si>
  <si>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</si>
  <si>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</si>
  <si>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</si>
  <si>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</si>
  <si>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</si>
  <si>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</si>
  <si>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</si>
  <si>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</si>
  <si>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</si>
  <si>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</si>
  <si>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</si>
  <si>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</si>
  <si>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</si>
  <si>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</si>
  <si>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</si>
  <si>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</si>
  <si>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</si>
  <si>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</si>
  <si>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</si>
  <si>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</si>
  <si>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</si>
  <si>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</si>
  <si>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</si>
  <si>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</si>
  <si>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</si>
  <si>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</si>
  <si>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</si>
  <si>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</si>
  <si>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</si>
  <si>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</si>
  <si>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</si>
  <si>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</si>
  <si>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</si>
  <si>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</si>
  <si>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</si>
  <si>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</si>
  <si>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</si>
  <si>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</si>
  <si>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</si>
  <si>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</si>
  <si>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</si>
  <si>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</si>
  <si>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</si>
  <si>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</si>
  <si>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</si>
  <si>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</si>
  <si>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</si>
  <si>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</si>
  <si>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</si>
  <si>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</si>
  <si>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</si>
  <si>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</si>
  <si>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</si>
  <si>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</si>
  <si>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</si>
  <si>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</si>
  <si>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</si>
  <si>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</si>
  <si>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</si>
  <si>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</si>
  <si>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</si>
  <si>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</si>
  <si>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</si>
  <si>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</si>
  <si>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</si>
  <si>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</si>
  <si>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</si>
  <si>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</si>
  <si>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</si>
  <si>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</si>
  <si>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</si>
  <si>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</si>
  <si>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</si>
  <si>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</si>
  <si>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</si>
  <si>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</si>
  <si>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</si>
  <si>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</si>
  <si>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</si>
  <si>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</si>
  <si>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</si>
  <si>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</si>
  <si>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</si>
  <si>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</si>
  <si>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</si>
  <si>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</si>
  <si>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</si>
  <si>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</si>
  <si>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</si>
  <si>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</si>
  <si>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</si>
  <si>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</si>
  <si>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</si>
  <si>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</si>
  <si>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</si>
  <si>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</si>
  <si>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</si>
  <si>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</si>
  <si>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</si>
  <si>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</si>
  <si>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</si>
  <si>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</si>
  <si>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</si>
  <si>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</si>
  <si>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</si>
  <si>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</si>
  <si>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</si>
  <si>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</si>
  <si>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</si>
  <si>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</si>
  <si>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</si>
  <si>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</si>
  <si>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</si>
  <si>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</si>
  <si>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</si>
  <si>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</si>
  <si>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</si>
  <si>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</si>
  <si>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</si>
  <si>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</si>
  <si>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</si>
  <si>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</si>
  <si>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</si>
  <si>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</si>
  <si>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</si>
  <si>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</si>
  <si>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</si>
  <si>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</si>
  <si>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</si>
  <si>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</si>
  <si>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</si>
  <si>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</si>
  <si>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</si>
  <si>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</si>
  <si>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</si>
  <si>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</si>
  <si>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</si>
  <si>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</si>
  <si>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</si>
  <si>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</si>
  <si>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</si>
  <si>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</si>
  <si>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</si>
  <si>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</si>
  <si>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</si>
  <si>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</si>
  <si>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</si>
  <si>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</si>
  <si>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</si>
  <si>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</si>
  <si>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</si>
  <si>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</si>
  <si>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</si>
  <si>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</si>
  <si>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</si>
  <si>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</si>
  <si>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</si>
  <si>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</si>
  <si>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</si>
  <si>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</si>
  <si>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</si>
  <si>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</si>
  <si>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</si>
  <si>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</si>
  <si>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</si>
  <si>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</si>
  <si>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</si>
  <si>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</si>
  <si>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</si>
  <si>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</si>
  <si>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</si>
  <si>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</si>
  <si>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</si>
  <si>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</si>
  <si>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</si>
  <si>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</si>
  <si>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</si>
  <si>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</si>
  <si>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</si>
  <si>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</si>
  <si>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</si>
  <si>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</si>
  <si>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</si>
  <si>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</si>
  <si>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</si>
  <si>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</si>
  <si>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</si>
  <si>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</si>
  <si>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</si>
  <si>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</si>
  <si>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</si>
  <si>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</si>
  <si>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</si>
  <si>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</si>
  <si>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</si>
  <si>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</si>
  <si>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</si>
  <si>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</si>
  <si>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</si>
  <si>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</si>
  <si>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</si>
  <si>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</si>
  <si>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</si>
  <si>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</si>
  <si>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</si>
  <si>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</si>
  <si>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</si>
  <si>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</si>
  <si>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</si>
  <si>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</si>
  <si>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</si>
  <si>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</si>
  <si>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</si>
  <si>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</si>
  <si>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</si>
  <si>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</si>
  <si>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</si>
  <si>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</si>
  <si>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</si>
  <si>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</si>
  <si>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</si>
  <si>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</si>
  <si>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</si>
  <si>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</si>
  <si>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</si>
  <si>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</si>
  <si>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</si>
  <si>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</si>
  <si>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</si>
  <si>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</si>
  <si>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</si>
  <si>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</si>
  <si>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</si>
  <si>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</si>
  <si>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</si>
  <si>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</si>
  <si>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</si>
  <si>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</si>
  <si>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</si>
  <si>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</si>
  <si>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</si>
  <si>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</si>
  <si>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</si>
  <si>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</si>
  <si>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</si>
  <si>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</si>
  <si>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</si>
  <si>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</si>
  <si>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</si>
  <si>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</si>
  <si>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</si>
  <si>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</si>
  <si>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</si>
  <si>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</si>
  <si>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</si>
  <si>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</si>
  <si>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</si>
  <si>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</si>
  <si>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</si>
  <si>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</si>
  <si>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</si>
  <si>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</si>
  <si>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</si>
  <si>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</si>
  <si>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</si>
  <si>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</si>
  <si>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</si>
  <si>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</si>
  <si>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</si>
  <si>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</si>
  <si>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</si>
  <si>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</si>
  <si>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</si>
  <si>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</si>
  <si>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</si>
  <si>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</si>
  <si>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</si>
  <si>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</si>
  <si>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</si>
  <si>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</si>
  <si>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</si>
  <si>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</si>
  <si>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</si>
  <si>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</si>
  <si>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</si>
  <si>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</si>
  <si>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</si>
  <si>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</si>
  <si>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</si>
  <si>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</si>
  <si>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</si>
  <si>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</si>
  <si>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</si>
  <si>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</si>
  <si>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</si>
  <si>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</si>
  <si>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</si>
  <si>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</si>
  <si>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</si>
  <si>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</si>
  <si>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</si>
  <si>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</si>
  <si>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</si>
  <si>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</si>
  <si>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</si>
  <si>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</si>
  <si>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</si>
  <si>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</si>
  <si>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</si>
  <si>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</si>
  <si>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</si>
  <si>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</si>
  <si>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</si>
  <si>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</si>
  <si>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</si>
  <si>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</si>
  <si>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</si>
  <si>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</si>
  <si>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</si>
  <si>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</si>
  <si>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</si>
  <si>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</si>
  <si>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</si>
  <si>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</si>
  <si>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</si>
  <si>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</si>
  <si>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</si>
  <si>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</si>
  <si>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</si>
  <si>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</si>
  <si>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</si>
  <si>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</si>
  <si>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</si>
  <si>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</si>
  <si>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</si>
  <si>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</si>
  <si>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</si>
  <si>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</si>
  <si>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</si>
  <si>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</si>
  <si>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</si>
  <si>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</si>
  <si>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</si>
  <si>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</si>
  <si>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</si>
  <si>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</si>
  <si>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</si>
  <si>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</si>
  <si>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</si>
  <si>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</si>
  <si>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</si>
  <si>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</si>
  <si>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</si>
  <si>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</si>
  <si>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</si>
  <si>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</si>
  <si>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</si>
  <si>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</si>
  <si>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</si>
  <si>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</si>
  <si>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</si>
  <si>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</si>
  <si>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</si>
  <si>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</si>
  <si>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</si>
  <si>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</si>
  <si>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</si>
  <si>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</si>
  <si>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</si>
  <si>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</si>
  <si>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</si>
  <si>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</si>
  <si>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</si>
  <si>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</si>
  <si>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</si>
  <si>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</si>
  <si>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</si>
  <si>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</si>
  <si>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</si>
  <si>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</si>
  <si>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</si>
  <si>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</si>
  <si>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</si>
  <si>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</si>
  <si>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</si>
  <si>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</si>
  <si>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</si>
  <si>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</si>
  <si>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</si>
  <si>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</si>
  <si>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</si>
  <si>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</si>
  <si>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</si>
  <si>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</si>
  <si>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</si>
  <si>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</si>
  <si>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</si>
  <si>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</si>
  <si>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</si>
  <si>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</si>
  <si>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</si>
  <si>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</si>
  <si>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</si>
  <si>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</si>
  <si>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</si>
  <si>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</si>
  <si>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</si>
  <si>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</si>
  <si>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</si>
  <si>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</si>
  <si>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</si>
  <si>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</si>
  <si>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</si>
  <si>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</si>
  <si>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</si>
  <si>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</si>
  <si>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</si>
  <si>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</si>
  <si>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</si>
  <si>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</si>
  <si>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</si>
  <si>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</si>
  <si>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</si>
  <si>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</si>
  <si>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</si>
  <si>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</si>
  <si>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</si>
  <si>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</si>
  <si>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</si>
  <si>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</si>
  <si>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</si>
  <si>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</si>
  <si>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</si>
  <si>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</si>
  <si>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</si>
  <si>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</si>
  <si>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</si>
  <si>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</si>
  <si>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</si>
  <si>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</si>
  <si>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</si>
  <si>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</si>
  <si>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</si>
  <si>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</si>
  <si>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</si>
  <si>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</si>
  <si>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</si>
  <si>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</si>
  <si>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</si>
  <si>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</si>
  <si>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</si>
  <si>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</si>
  <si>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</si>
  <si>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</si>
  <si>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</si>
  <si>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</si>
  <si>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</si>
  <si>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</si>
  <si>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</si>
  <si>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</si>
  <si>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</si>
  <si>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</si>
  <si>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</si>
  <si>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</si>
  <si>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</si>
  <si>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</si>
  <si>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</si>
  <si>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</si>
  <si>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</si>
  <si>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</si>
  <si>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</si>
  <si>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</si>
  <si>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</si>
  <si>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</si>
  <si>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</si>
  <si>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</si>
  <si>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</si>
  <si>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</si>
  <si>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</si>
  <si>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</si>
  <si>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</si>
  <si>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</si>
  <si>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</si>
  <si>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</si>
  <si>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</si>
  <si>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</si>
  <si>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</si>
  <si>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</si>
  <si>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</si>
  <si>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</si>
  <si>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</si>
  <si>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</si>
  <si>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</si>
  <si>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</si>
  <si>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</si>
  <si>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</si>
  <si>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</si>
  <si>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</si>
  <si>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</si>
  <si>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</si>
  <si>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</si>
  <si>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</si>
  <si>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</si>
  <si>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</si>
  <si>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</si>
  <si>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</si>
  <si>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</si>
  <si>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</si>
  <si>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</si>
  <si>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</si>
  <si>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</si>
  <si>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</si>
  <si>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</si>
  <si>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</si>
  <si>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</si>
  <si>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</si>
  <si>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</si>
  <si>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</si>
  <si>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</si>
  <si>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</si>
  <si>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</si>
  <si>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</si>
  <si>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</si>
  <si>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</si>
  <si>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</si>
  <si>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</si>
  <si>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</si>
  <si>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</si>
  <si>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</si>
  <si>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</si>
  <si>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</si>
  <si>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</si>
  <si>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</si>
  <si>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</si>
  <si>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</si>
  <si>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</si>
  <si>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</si>
  <si>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</si>
  <si>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</si>
  <si>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</si>
  <si>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</si>
  <si>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</si>
  <si>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</si>
  <si>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</si>
  <si>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</si>
  <si>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</si>
  <si>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</si>
  <si>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</si>
  <si>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</si>
  <si>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</si>
  <si>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</si>
  <si>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</si>
  <si>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</si>
  <si>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</si>
  <si>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</si>
  <si>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</si>
  <si>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</si>
  <si>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</si>
  <si>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</si>
  <si>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</si>
  <si>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</si>
  <si>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</si>
  <si>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</si>
  <si>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</si>
  <si>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</si>
  <si>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</si>
  <si>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</si>
  <si>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</si>
  <si>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</si>
  <si>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</si>
  <si>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</si>
  <si>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</si>
  <si>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</si>
  <si>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</si>
  <si>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</si>
  <si>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</si>
  <si>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</si>
  <si>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</si>
  <si>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</si>
  <si>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</si>
  <si>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</si>
  <si>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</si>
  <si>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</si>
  <si>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</si>
  <si>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</si>
  <si>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</si>
  <si>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</si>
  <si>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</si>
  <si>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</si>
  <si>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</si>
  <si>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</si>
  <si>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</si>
  <si>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</si>
  <si>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</si>
  <si>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</si>
  <si>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</si>
  <si>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</si>
  <si>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</si>
  <si>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</si>
  <si>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</si>
  <si>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</si>
  <si>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</si>
  <si>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</si>
  <si>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</si>
  <si>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</si>
  <si>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</si>
  <si>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</si>
  <si>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</si>
  <si>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</si>
  <si>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</si>
  <si>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</si>
  <si>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</si>
  <si>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</si>
  <si>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</si>
  <si>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</si>
  <si>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</si>
  <si>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</si>
  <si>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</si>
  <si>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</si>
  <si>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</si>
  <si>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</si>
  <si>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</si>
  <si>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</si>
  <si>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</si>
  <si>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</si>
  <si>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</si>
  <si>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</si>
  <si>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</si>
  <si>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</si>
  <si>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</si>
  <si>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</si>
  <si>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</si>
  <si>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</si>
  <si>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</si>
  <si>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</si>
  <si>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</si>
  <si>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</si>
  <si>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</si>
  <si>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</si>
  <si>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</si>
  <si>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</si>
  <si>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</si>
  <si>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</si>
  <si>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</si>
  <si>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</si>
  <si>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</si>
  <si>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</si>
  <si>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</si>
  <si>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</si>
  <si>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</si>
  <si>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</si>
  <si>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</si>
  <si>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</si>
  <si>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</si>
  <si>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</si>
  <si>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</si>
  <si>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</si>
  <si>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</si>
  <si>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</si>
  <si>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</si>
  <si>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</si>
  <si>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</si>
  <si>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</si>
  <si>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</si>
  <si>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</si>
  <si>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</si>
  <si>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</si>
  <si>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</si>
  <si>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</si>
  <si>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</si>
  <si>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</si>
  <si>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</si>
  <si>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</si>
  <si>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</si>
  <si>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</si>
  <si>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</si>
  <si>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</si>
  <si>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</si>
  <si>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</si>
  <si>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</si>
  <si>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</si>
  <si>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</si>
  <si>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</si>
  <si>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</si>
  <si>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</si>
  <si>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</si>
  <si>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</si>
  <si>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</si>
  <si>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</si>
  <si>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</si>
  <si>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</si>
  <si>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</si>
  <si>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</si>
  <si>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</si>
  <si>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</si>
  <si>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</si>
  <si>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</si>
  <si>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</si>
  <si>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</si>
  <si>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</si>
  <si>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</si>
  <si>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</si>
  <si>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</si>
  <si>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</si>
  <si>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</si>
  <si>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</si>
  <si>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</si>
  <si>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</si>
  <si>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</si>
  <si>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</si>
  <si>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</si>
  <si>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</si>
  <si>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</si>
  <si>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</si>
  <si>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</si>
  <si>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</si>
  <si>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</si>
  <si>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</si>
  <si>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</si>
  <si>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</si>
  <si>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</si>
  <si>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</si>
  <si>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</si>
  <si>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</si>
  <si>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</si>
  <si>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</si>
  <si>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</si>
  <si>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</si>
  <si>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</si>
  <si>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</si>
  <si>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</si>
  <si>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</si>
  <si>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</si>
  <si>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</si>
  <si>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</si>
  <si>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</si>
  <si>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</si>
  <si>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</si>
  <si>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</si>
  <si>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</si>
  <si>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</si>
  <si>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</si>
  <si>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</si>
  <si>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</si>
  <si>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</si>
  <si>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</si>
  <si>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</si>
  <si>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</si>
  <si>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</si>
  <si>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</si>
  <si>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</si>
  <si>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</si>
  <si>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</si>
  <si>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</si>
  <si>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</si>
  <si>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</si>
  <si>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</si>
  <si>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</si>
  <si>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</si>
  <si>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</si>
  <si>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</si>
  <si>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</si>
  <si>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</si>
  <si>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</si>
  <si>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</si>
  <si>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</si>
  <si>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</si>
  <si>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</si>
  <si>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</si>
  <si>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</si>
  <si>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</si>
  <si>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</si>
  <si>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</si>
  <si>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</si>
  <si>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</si>
  <si>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</si>
  <si>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</si>
  <si>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</si>
  <si>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</si>
  <si>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</si>
  <si>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</si>
  <si>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</si>
  <si>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</si>
  <si>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</si>
  <si>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</si>
  <si>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</si>
  <si>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</si>
  <si>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</si>
  <si>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</si>
  <si>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</si>
  <si>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</si>
  <si>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</si>
  <si>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</si>
  <si>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</si>
  <si>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</si>
  <si>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</si>
  <si>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</si>
  <si>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</si>
  <si>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</si>
  <si>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</si>
  <si>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</si>
  <si>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</si>
  <si>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</si>
  <si>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</si>
  <si>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</si>
  <si>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</si>
  <si>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</si>
  <si>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</si>
  <si>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</si>
  <si>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</si>
  <si>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</si>
  <si>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</si>
  <si>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</si>
  <si>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</si>
  <si>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</si>
  <si>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</si>
  <si>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</si>
  <si>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</si>
  <si>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</si>
  <si>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</si>
  <si>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</si>
  <si>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</si>
  <si>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</si>
  <si>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</si>
  <si>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</si>
  <si>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</si>
  <si>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</si>
  <si>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</si>
  <si>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</si>
  <si>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</si>
  <si>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</si>
  <si>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</si>
  <si>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</si>
  <si>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</si>
  <si>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</si>
  <si>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</si>
  <si>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</si>
  <si>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</si>
  <si>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</si>
  <si>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</si>
  <si>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</si>
  <si>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</si>
  <si>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</si>
  <si>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</si>
  <si>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</si>
  <si>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</si>
  <si>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</si>
  <si>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</si>
  <si>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</si>
  <si>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</si>
  <si>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</si>
  <si>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</si>
  <si>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</si>
  <si>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</si>
  <si>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</si>
  <si>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</si>
  <si>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</si>
  <si>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</si>
  <si>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</si>
  <si>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</si>
  <si>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</si>
  <si>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</si>
  <si>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</si>
  <si>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</si>
  <si>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</si>
  <si>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</si>
  <si>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</si>
  <si>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</si>
  <si>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</si>
  <si>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</si>
  <si>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</si>
  <si>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</si>
  <si>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</si>
  <si>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</si>
  <si>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</si>
  <si>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</si>
  <si>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</si>
  <si>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</si>
  <si>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</si>
  <si>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</si>
  <si>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</si>
  <si>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</si>
  <si>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</si>
  <si>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</si>
  <si>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</si>
  <si>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</si>
  <si>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</si>
  <si>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</si>
  <si>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</si>
  <si>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</si>
  <si>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</si>
  <si>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</si>
  <si>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</si>
  <si>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</si>
  <si>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</si>
  <si>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</si>
  <si>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</si>
  <si>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</si>
  <si>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</si>
  <si>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</si>
  <si>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</si>
  <si>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</si>
  <si>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</si>
  <si>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</si>
  <si>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</si>
  <si>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</si>
  <si>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</si>
  <si>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</si>
  <si>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</si>
  <si>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</si>
  <si>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</si>
  <si>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</si>
  <si>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</si>
  <si>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</si>
  <si>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</si>
  <si>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</si>
  <si>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</si>
  <si>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</si>
  <si>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</si>
  <si>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</si>
  <si>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</si>
  <si>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</si>
  <si>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</si>
  <si>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</si>
  <si>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</si>
  <si>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</si>
  <si>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</si>
  <si>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</si>
  <si>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</si>
  <si>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</si>
  <si>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</si>
  <si>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</si>
  <si>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</si>
  <si>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</si>
  <si>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</si>
  <si>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</si>
  <si>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</si>
  <si>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</si>
  <si>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</si>
  <si>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</si>
  <si>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</si>
  <si>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</si>
  <si>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</si>
  <si>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</si>
  <si>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</si>
  <si>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</si>
  <si>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</si>
  <si>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</si>
  <si>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</si>
  <si>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</si>
  <si>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</si>
  <si>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</si>
  <si>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</si>
  <si>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</si>
  <si>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</si>
  <si>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</si>
  <si>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</si>
  <si>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</si>
  <si>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</si>
  <si>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</si>
  <si>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</si>
  <si>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</si>
  <si>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</si>
  <si>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</si>
  <si>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</si>
  <si>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</si>
  <si>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</si>
  <si>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</si>
  <si>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</si>
  <si>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</si>
  <si>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</si>
  <si>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</si>
  <si>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</si>
  <si>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</si>
  <si>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</si>
  <si>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</si>
  <si>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</si>
  <si>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</si>
  <si>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</si>
  <si>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</si>
  <si>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</si>
  <si>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</si>
  <si>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</si>
  <si>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</si>
  <si>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</si>
  <si>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</si>
  <si>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</si>
  <si>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</si>
  <si>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</si>
  <si>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</si>
  <si>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</si>
  <si>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</si>
  <si>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</si>
  <si>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</si>
  <si>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</si>
  <si>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</si>
  <si>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</si>
  <si>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</si>
  <si>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</si>
  <si>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</si>
  <si>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</si>
  <si>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</si>
  <si>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</si>
  <si>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</si>
  <si>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</si>
  <si>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</si>
  <si>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</si>
  <si>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</si>
  <si>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</si>
  <si>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</si>
  <si>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</si>
  <si>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</si>
  <si>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</si>
  <si>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</si>
  <si>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</si>
  <si>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</si>
  <si>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</si>
  <si>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</si>
  <si>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</si>
  <si>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</si>
  <si>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</si>
  <si>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</si>
  <si>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</si>
  <si>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</si>
  <si>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</si>
  <si>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</si>
  <si>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</si>
  <si>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</si>
  <si>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</si>
  <si>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</si>
  <si>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</si>
  <si>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</si>
  <si>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</si>
  <si>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</si>
  <si>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</si>
  <si>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</si>
  <si>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</si>
  <si>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</si>
  <si>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</si>
  <si>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</si>
  <si>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</si>
  <si>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</si>
  <si>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</si>
  <si>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</si>
  <si>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</si>
  <si>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</si>
  <si>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</si>
  <si>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</si>
  <si>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</si>
  <si>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</si>
  <si>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</si>
  <si>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</si>
  <si>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</si>
  <si>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</si>
  <si>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</si>
  <si>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</si>
  <si>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</si>
  <si>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</si>
  <si>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</si>
  <si>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</si>
  <si>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</si>
  <si>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</si>
  <si>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</si>
  <si>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</si>
  <si>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</si>
  <si>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</si>
  <si>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</si>
  <si>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</si>
  <si>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</si>
  <si>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</si>
  <si>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</si>
  <si>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</si>
  <si>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</si>
  <si>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</si>
  <si>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</si>
  <si>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</si>
  <si>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</si>
  <si>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</si>
  <si>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</si>
  <si>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</si>
  <si>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</si>
  <si>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</si>
  <si>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</si>
  <si>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</si>
  <si>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</si>
  <si>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</si>
  <si>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</si>
  <si>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</si>
  <si>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</si>
  <si>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</si>
  <si>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</si>
  <si>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</si>
  <si>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</si>
  <si>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</si>
  <si>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</si>
  <si>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</si>
  <si>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</si>
  <si>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</si>
  <si>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</si>
  <si>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</si>
  <si>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</si>
  <si>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</si>
  <si>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</si>
  <si>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</si>
  <si>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</si>
  <si>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</si>
  <si>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</si>
  <si>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</si>
  <si>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</si>
  <si>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</si>
  <si>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</si>
  <si>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</si>
  <si>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</si>
  <si>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</si>
  <si>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</si>
  <si>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</si>
  <si>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</si>
  <si>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</si>
  <si>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</si>
  <si>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</si>
  <si>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</si>
  <si>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</si>
  <si>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</si>
  <si>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</si>
  <si>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</si>
  <si>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</si>
  <si>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</si>
  <si>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</si>
  <si>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</si>
  <si>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</si>
  <si>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</si>
  <si>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</si>
  <si>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</si>
  <si>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</si>
  <si>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</si>
  <si>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</si>
  <si>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</si>
  <si>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</si>
  <si>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</si>
  <si>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</si>
  <si>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</si>
  <si>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</si>
  <si>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</si>
  <si>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</si>
  <si>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</si>
  <si>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</si>
  <si>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</si>
  <si>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</si>
  <si>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</si>
  <si>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</si>
  <si>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</si>
  <si>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</si>
  <si>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</si>
  <si>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</si>
  <si>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</si>
  <si>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</si>
  <si>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</si>
  <si>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</si>
  <si>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</si>
  <si>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</si>
  <si>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</si>
  <si>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</si>
  <si>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</si>
  <si>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</si>
  <si>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</si>
  <si>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</si>
  <si>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</si>
  <si>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</si>
  <si>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</si>
  <si>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</si>
  <si>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</si>
  <si>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</si>
  <si>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</si>
  <si>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</si>
  <si>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</si>
  <si>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</si>
  <si>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</si>
  <si>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</si>
  <si>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</si>
  <si>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</si>
  <si>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</si>
  <si>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</si>
  <si>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</si>
  <si>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</si>
  <si>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</si>
  <si>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</si>
  <si>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</si>
  <si>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</si>
  <si>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</si>
  <si>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</si>
  <si>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</si>
  <si>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</si>
  <si>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</si>
  <si>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</si>
  <si>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</si>
  <si>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</si>
  <si>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</si>
  <si>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</si>
  <si>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</si>
  <si>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</si>
  <si>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</si>
  <si>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</si>
  <si>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</si>
  <si>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</si>
  <si>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</si>
  <si>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</si>
  <si>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</si>
  <si>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</si>
  <si>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</si>
  <si>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</si>
  <si>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</si>
  <si>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</si>
  <si>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</si>
  <si>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</si>
  <si>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</si>
  <si>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</si>
  <si>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</si>
  <si>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</si>
  <si>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</si>
  <si>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</si>
  <si>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</si>
  <si>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</si>
  <si>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</si>
  <si>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</si>
  <si>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</si>
  <si>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</si>
  <si>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</si>
  <si>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</si>
  <si>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</si>
  <si>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</si>
  <si>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</si>
  <si>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</si>
  <si>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</si>
  <si>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</si>
  <si>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</si>
  <si>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</si>
  <si>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</si>
  <si>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</si>
  <si>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</si>
  <si>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</si>
  <si>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</si>
  <si>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</si>
  <si>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</si>
  <si>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</si>
  <si>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</si>
  <si>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</si>
  <si>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</si>
  <si>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</si>
  <si>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</si>
  <si>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</si>
  <si>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</si>
  <si>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</si>
  <si>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</si>
  <si>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</si>
  <si>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</si>
  <si>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</si>
  <si>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</si>
  <si>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</si>
  <si>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</si>
  <si>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</si>
  <si>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</si>
  <si>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</si>
  <si>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</si>
  <si>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</si>
  <si>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</si>
  <si>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</si>
  <si>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</si>
  <si>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</si>
  <si>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</si>
  <si>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</si>
  <si>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</si>
  <si>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</si>
  <si>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</si>
  <si>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</si>
  <si>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</si>
  <si>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</si>
  <si>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</si>
  <si>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</si>
  <si>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</si>
  <si>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</si>
  <si>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</si>
  <si>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</si>
  <si>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</si>
  <si>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</si>
  <si>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</si>
  <si>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</si>
  <si>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</si>
  <si>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</si>
  <si>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</si>
  <si>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</si>
  <si>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</si>
  <si>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</si>
  <si>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</si>
  <si>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</si>
  <si>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</si>
  <si>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</si>
  <si>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</si>
  <si>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</si>
  <si>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</si>
  <si>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</si>
  <si>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</si>
  <si>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</si>
  <si>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</si>
  <si>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</si>
  <si>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</si>
  <si>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</si>
  <si>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</si>
  <si>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</si>
  <si>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</si>
  <si>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</si>
  <si>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</si>
  <si>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</si>
  <si>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</si>
  <si>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</si>
  <si>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</si>
  <si>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</si>
  <si>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</si>
  <si>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</si>
  <si>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</si>
  <si>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</si>
  <si>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</si>
  <si>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</si>
  <si>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</si>
  <si>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</si>
  <si>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</si>
  <si>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</si>
  <si>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</si>
  <si>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</si>
  <si>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</si>
  <si>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</si>
  <si>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</si>
  <si>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</si>
  <si>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</si>
  <si>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</si>
  <si>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</si>
  <si>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</si>
  <si>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</si>
  <si>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</si>
  <si>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</si>
  <si>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</si>
  <si>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</si>
  <si>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</si>
  <si>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</si>
  <si>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</si>
  <si>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</si>
  <si>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</si>
  <si>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</si>
  <si>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</si>
  <si>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</si>
  <si>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</si>
  <si>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</si>
  <si>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</si>
  <si>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</si>
  <si>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</si>
  <si>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</si>
  <si>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</si>
  <si>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</si>
  <si>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</si>
  <si>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</si>
  <si>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</si>
  <si>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</si>
  <si>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</si>
  <si>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</si>
  <si>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</si>
  <si>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</si>
  <si>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</si>
  <si>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</si>
  <si>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</si>
  <si>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</si>
  <si>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</si>
  <si>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</si>
  <si>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</si>
  <si>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</si>
  <si>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</si>
  <si>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</si>
  <si>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</si>
  <si>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</si>
  <si>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</si>
  <si>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</si>
  <si>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</si>
  <si>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</si>
  <si>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</si>
  <si>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</si>
  <si>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</si>
  <si>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</si>
  <si>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</si>
  <si>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</si>
  <si>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</si>
  <si>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</si>
  <si>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</si>
  <si>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</si>
  <si>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</si>
  <si>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</si>
  <si>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</si>
  <si>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</si>
  <si>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</si>
  <si>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</si>
  <si>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</si>
  <si>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</si>
  <si>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</si>
  <si>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</si>
  <si>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</si>
  <si>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</si>
  <si>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</si>
  <si>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</si>
  <si>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</si>
  <si>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</si>
  <si>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</si>
  <si>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</si>
  <si>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</si>
  <si>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</si>
  <si>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</si>
  <si>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</si>
  <si>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</si>
  <si>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</si>
  <si>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</si>
  <si>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</si>
  <si>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</si>
  <si>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</si>
  <si>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</si>
  <si>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</si>
  <si>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</si>
  <si>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</si>
  <si>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</si>
  <si>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</si>
  <si>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</si>
  <si>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</si>
  <si>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</si>
  <si>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</si>
  <si>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</si>
  <si>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</si>
  <si>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</si>
  <si>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</si>
  <si>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</si>
  <si>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</si>
  <si>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</si>
  <si>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</si>
  <si>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</si>
  <si>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</si>
  <si>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</si>
  <si>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</si>
  <si>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</si>
  <si>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</si>
  <si>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</si>
  <si>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</si>
  <si>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</si>
  <si>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</si>
  <si>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</si>
  <si>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</si>
  <si>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</si>
  <si>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</si>
  <si>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</si>
  <si>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</si>
  <si>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</si>
  <si>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</si>
  <si>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</si>
  <si>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</si>
  <si>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</si>
  <si>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</si>
  <si>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</si>
  <si>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</si>
  <si>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</si>
  <si>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</si>
  <si>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</si>
  <si>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</si>
  <si>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</si>
  <si>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</si>
  <si>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</si>
  <si>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</si>
  <si>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</si>
  <si>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</si>
  <si>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</si>
  <si>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</si>
  <si>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</si>
  <si>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</si>
  <si>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</si>
  <si>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</si>
  <si>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</si>
  <si>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</si>
  <si>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</si>
  <si>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</si>
  <si>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</si>
  <si>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</si>
  <si>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</si>
  <si>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</si>
  <si>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</si>
  <si>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</si>
  <si>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</si>
  <si>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</si>
  <si>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</si>
  <si>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</si>
  <si>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</si>
  <si>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</si>
  <si>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</si>
  <si>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</si>
  <si>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</si>
  <si>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</si>
  <si>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</si>
  <si>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</si>
  <si>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</si>
  <si>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</si>
  <si>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</si>
  <si>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</si>
  <si>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</si>
  <si>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</si>
  <si>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</si>
  <si>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</si>
  <si>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</si>
  <si>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</si>
  <si>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</si>
  <si>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</si>
  <si>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</si>
  <si>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</si>
  <si>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</si>
  <si>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</si>
  <si>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</si>
  <si>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</si>
  <si>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</si>
  <si>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</si>
  <si>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</si>
  <si>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</si>
  <si>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</si>
  <si>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</si>
  <si>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</si>
  <si>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</si>
  <si>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</si>
  <si>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</si>
  <si>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</si>
  <si>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</si>
  <si>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</si>
  <si>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</si>
  <si>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</si>
  <si>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</si>
  <si>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</si>
  <si>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</si>
  <si>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</si>
  <si>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</si>
  <si>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</si>
  <si>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</si>
  <si>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</si>
  <si>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</si>
  <si>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</si>
  <si>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</si>
  <si>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</si>
  <si>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</si>
  <si>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</si>
  <si>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</si>
  <si>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</si>
  <si>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</si>
  <si>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</si>
  <si>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</si>
  <si>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</si>
  <si>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</si>
  <si>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</si>
  <si>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</si>
  <si>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</si>
  <si>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</si>
  <si>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</si>
  <si>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</si>
  <si>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</si>
  <si>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</si>
  <si>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</si>
  <si>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</si>
  <si>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</si>
  <si>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</si>
  <si>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</si>
  <si>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</si>
  <si>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</si>
  <si>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</si>
  <si>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</si>
  <si>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</si>
  <si>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</si>
  <si>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</si>
  <si>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</si>
  <si>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</si>
  <si>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</si>
  <si>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</si>
  <si>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</si>
  <si>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</si>
  <si>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</si>
  <si>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</si>
  <si>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</si>
  <si>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</si>
  <si>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</si>
  <si>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</si>
  <si>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</si>
  <si>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</si>
  <si>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</si>
  <si>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</si>
  <si>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</si>
  <si>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</si>
  <si>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</si>
  <si>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</si>
  <si>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</si>
  <si>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</si>
  <si>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</si>
  <si>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</si>
  <si>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</si>
  <si>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</si>
  <si>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</si>
  <si>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</si>
  <si>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</si>
  <si>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</si>
  <si>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</si>
  <si>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</si>
  <si>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</si>
  <si>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</si>
  <si>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</si>
  <si>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</si>
  <si>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</si>
  <si>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</si>
  <si>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</si>
  <si>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</si>
  <si>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</si>
  <si>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</si>
  <si>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</si>
  <si>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</si>
  <si>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</si>
  <si>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</si>
  <si>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</si>
  <si>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</si>
  <si>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</si>
  <si>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</si>
  <si>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</si>
  <si>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</si>
  <si>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</si>
  <si>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</si>
  <si>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</si>
  <si>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</si>
  <si>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</si>
  <si>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</si>
  <si>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</si>
  <si>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</si>
  <si>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</si>
  <si>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</si>
  <si>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</si>
  <si>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</si>
  <si>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</si>
  <si>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</si>
  <si>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</si>
  <si>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</si>
  <si>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</si>
  <si>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</si>
  <si>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</si>
  <si>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</si>
  <si>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</si>
  <si>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</si>
  <si>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</si>
  <si>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</si>
  <si>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</si>
  <si>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</si>
  <si>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</si>
  <si>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</si>
  <si>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</si>
  <si>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</si>
  <si>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</si>
  <si>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</si>
  <si>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</si>
  <si>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</si>
  <si>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</si>
  <si>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</si>
  <si>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</si>
  <si>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</si>
  <si>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</si>
  <si>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</si>
  <si>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</si>
  <si>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</si>
  <si>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</si>
  <si>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</si>
  <si>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</si>
  <si>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</si>
  <si>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</si>
  <si>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</si>
  <si>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</si>
  <si>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</si>
  <si>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</si>
  <si>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</si>
  <si>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</si>
  <si>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</si>
  <si>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</si>
  <si>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</si>
  <si>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</si>
  <si>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</si>
  <si>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</si>
  <si>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</si>
  <si>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</si>
  <si>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</si>
  <si>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</si>
  <si>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</si>
  <si>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</si>
  <si>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</si>
  <si>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</si>
  <si>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</si>
  <si>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</si>
  <si>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</si>
  <si>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</si>
  <si>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</si>
  <si>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</si>
  <si>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</si>
  <si>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</si>
  <si>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</si>
  <si>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</si>
  <si>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</si>
  <si>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</si>
  <si>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</si>
  <si>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</si>
  <si>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</si>
  <si>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</si>
  <si>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</si>
  <si>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</si>
  <si>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</si>
  <si>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</si>
  <si>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</si>
  <si>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</si>
  <si>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</si>
  <si>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</si>
  <si>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</si>
  <si>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</si>
  <si>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</si>
  <si>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</si>
  <si>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</si>
  <si>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</si>
  <si>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</si>
  <si>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</si>
  <si>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</si>
  <si>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</si>
  <si>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</si>
  <si>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</si>
  <si>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</si>
  <si>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</si>
  <si>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</si>
  <si>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</si>
  <si>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</si>
  <si>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</si>
  <si>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</si>
  <si>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</si>
  <si>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</si>
  <si>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</si>
  <si>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</si>
  <si>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</si>
  <si>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</si>
  <si>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</si>
  <si>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</si>
  <si>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</si>
  <si>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</si>
  <si>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</si>
  <si>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</si>
  <si>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</si>
  <si>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</si>
  <si>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</si>
  <si>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</si>
  <si>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</si>
  <si>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</si>
  <si>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</si>
  <si>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</si>
  <si>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</si>
  <si>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</si>
  <si>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</si>
  <si>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</si>
  <si>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</si>
  <si>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</si>
  <si>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</si>
  <si>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</si>
  <si>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</si>
  <si>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</si>
  <si>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</si>
  <si>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</si>
  <si>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</si>
  <si>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</si>
  <si>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</si>
  <si>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</si>
  <si>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</si>
  <si>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</si>
  <si>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</si>
  <si>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</si>
  <si>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</si>
  <si>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</si>
  <si>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</si>
  <si>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</si>
  <si>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</si>
  <si>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</si>
  <si>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</si>
  <si>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</si>
  <si>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</si>
  <si>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</si>
  <si>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</si>
  <si>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</si>
  <si>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</si>
  <si>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</si>
  <si>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</si>
  <si>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</si>
  <si>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</si>
  <si>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</si>
  <si>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</si>
  <si>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</si>
  <si>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</si>
  <si>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</si>
  <si>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</si>
  <si>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</si>
  <si>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</si>
  <si>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</si>
  <si>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</si>
  <si>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</si>
  <si>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</si>
  <si>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</si>
  <si>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</si>
  <si>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</si>
  <si>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</si>
  <si>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</si>
  <si>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</si>
  <si>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</si>
  <si>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</si>
  <si>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</si>
  <si>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</si>
  <si>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</si>
  <si>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</si>
  <si>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</si>
  <si>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</si>
  <si>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</si>
  <si>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</si>
  <si>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</si>
  <si>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</si>
  <si>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</si>
  <si>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</si>
  <si>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</si>
  <si>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</si>
  <si>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</si>
  <si>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</si>
  <si>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</si>
  <si>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</si>
  <si>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</si>
  <si>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</si>
  <si>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</si>
  <si>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</si>
  <si>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</si>
  <si>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</si>
  <si>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</si>
  <si>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</si>
  <si>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</si>
  <si>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</si>
  <si>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</si>
  <si>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</si>
  <si>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</si>
  <si>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</si>
  <si>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</si>
  <si>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</si>
  <si>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</si>
  <si>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</si>
  <si>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</si>
  <si>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</si>
  <si>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</si>
  <si>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</si>
  <si>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</si>
  <si>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</si>
  <si>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</si>
  <si>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</si>
  <si>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</si>
  <si>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</si>
  <si>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</si>
  <si>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</si>
  <si>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</si>
  <si>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</si>
  <si>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</si>
  <si>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</si>
  <si>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</si>
  <si>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</si>
  <si>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</si>
  <si>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</si>
  <si>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</si>
  <si>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</si>
  <si>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</si>
  <si>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</si>
  <si>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</si>
  <si>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</si>
  <si>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</si>
  <si>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</si>
  <si>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</si>
  <si>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</si>
  <si>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</si>
  <si>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</si>
  <si>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</si>
  <si>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</si>
  <si>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</si>
  <si>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</si>
  <si>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</si>
  <si>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</si>
  <si>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</si>
  <si>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</si>
  <si>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</si>
  <si>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</si>
  <si>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</si>
  <si>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</si>
  <si>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</si>
  <si>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</si>
  <si>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</si>
  <si>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</si>
  <si>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</si>
  <si>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</si>
  <si>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</si>
  <si>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</si>
  <si>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</si>
  <si>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</si>
  <si>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</si>
  <si>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</si>
  <si>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</si>
  <si>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</si>
  <si>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</si>
  <si>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</si>
  <si>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</si>
  <si>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</si>
  <si>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</si>
  <si>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</si>
  <si>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</si>
  <si>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</si>
  <si>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</si>
  <si>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</si>
  <si>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</si>
  <si>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</si>
  <si>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</si>
  <si>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</si>
  <si>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</si>
  <si>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</si>
  <si>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</si>
  <si>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</si>
  <si>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</si>
  <si>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</si>
  <si>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</si>
  <si>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</si>
  <si>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</si>
  <si>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</si>
  <si>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</si>
  <si>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</si>
  <si>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</si>
  <si>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</si>
  <si>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</si>
  <si>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</si>
  <si>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</si>
  <si>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</si>
  <si>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</si>
  <si>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</si>
  <si>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</si>
  <si>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</si>
  <si>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</si>
  <si>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</si>
  <si>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</si>
  <si>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</si>
  <si>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</si>
  <si>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</si>
  <si>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</si>
  <si>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</si>
  <si>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</si>
  <si>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</si>
  <si>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</si>
  <si>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</si>
  <si>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</si>
  <si>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</si>
  <si>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</si>
  <si>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</si>
  <si>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</si>
  <si>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</si>
  <si>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</si>
  <si>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</si>
  <si>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</si>
  <si>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</si>
  <si>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</si>
  <si>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</si>
  <si>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</si>
  <si>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</si>
  <si>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</si>
  <si>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</si>
  <si>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</si>
  <si>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</si>
  <si>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</si>
  <si>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</si>
  <si>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</si>
  <si>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</si>
  <si>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</si>
  <si>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</si>
  <si>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</si>
  <si>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</si>
  <si>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</si>
  <si>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</si>
  <si>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</si>
  <si>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</si>
  <si>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</si>
  <si>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</si>
  <si>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</si>
  <si>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</si>
  <si>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</si>
  <si>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</si>
  <si>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</si>
  <si>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</si>
  <si>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</si>
  <si>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</si>
  <si>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</si>
  <si>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</si>
  <si>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</si>
  <si>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</si>
  <si>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</si>
  <si>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</si>
  <si>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</si>
  <si>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</si>
  <si>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</si>
  <si>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</si>
  <si>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</si>
  <si>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</si>
  <si>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</si>
  <si>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</si>
  <si>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</si>
  <si>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</si>
  <si>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</si>
  <si>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</si>
  <si>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</si>
  <si>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</si>
  <si>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</si>
  <si>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</si>
  <si>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</si>
  <si>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</si>
  <si>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</si>
  <si>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</si>
  <si>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</si>
  <si>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</si>
  <si>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</si>
  <si>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</si>
  <si>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</si>
  <si>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</si>
  <si>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</si>
  <si>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</si>
  <si>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</si>
  <si>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</si>
  <si>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</si>
  <si>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</si>
  <si>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</si>
  <si>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</si>
  <si>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</si>
  <si>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</si>
  <si>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</si>
  <si>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</si>
  <si>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</si>
  <si>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</si>
  <si>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</si>
  <si>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</si>
  <si>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</si>
  <si>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</si>
  <si>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</si>
  <si>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</si>
  <si>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</si>
  <si>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</si>
  <si>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</si>
  <si>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</si>
  <si>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</si>
  <si>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</si>
  <si>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</si>
  <si>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</si>
  <si>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</si>
  <si>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</si>
  <si>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</si>
  <si>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</si>
  <si>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</si>
  <si>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</si>
  <si>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</si>
  <si>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</si>
  <si>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</si>
  <si>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</si>
  <si>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</si>
  <si>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</si>
  <si>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</si>
  <si>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</si>
  <si>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</si>
  <si>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</si>
  <si>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</si>
  <si>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</si>
  <si>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</si>
  <si>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</si>
  <si>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</si>
  <si>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</si>
  <si>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</si>
  <si>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</si>
  <si>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</si>
  <si>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</si>
  <si>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</si>
  <si>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</si>
  <si>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</si>
  <si>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</si>
  <si>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</si>
  <si>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</si>
  <si>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</si>
  <si>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</si>
  <si>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</si>
  <si>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</si>
  <si>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</si>
  <si>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</si>
  <si>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</si>
  <si>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</si>
  <si>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</si>
  <si>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</si>
  <si>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</si>
  <si>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</si>
  <si>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</si>
  <si>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</si>
  <si>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</si>
  <si>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</si>
  <si>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</si>
  <si>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</si>
  <si>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</si>
  <si>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</si>
  <si>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</si>
  <si>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</si>
  <si>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</si>
  <si>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</si>
  <si>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</si>
  <si>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</si>
  <si>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</si>
  <si>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</si>
  <si>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</si>
  <si>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</si>
  <si>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</si>
  <si>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</si>
  <si>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</si>
  <si>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</si>
  <si>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</si>
  <si>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</si>
  <si>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</si>
  <si>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</si>
  <si>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</si>
  <si>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</si>
  <si>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</si>
  <si>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</si>
  <si>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</si>
  <si>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</si>
  <si>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</si>
  <si>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</si>
  <si>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</si>
  <si>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</si>
  <si>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</si>
  <si>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</si>
  <si>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</si>
  <si>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</si>
  <si>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</si>
  <si>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</si>
  <si>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</si>
  <si>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</si>
  <si>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</si>
  <si>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</si>
  <si>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</si>
  <si>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</si>
  <si>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</si>
  <si>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</si>
  <si>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</si>
  <si>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</si>
  <si>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</si>
  <si>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</si>
  <si>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</si>
  <si>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</si>
  <si>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</si>
  <si>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</si>
  <si>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</si>
  <si>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</si>
  <si>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</si>
  <si>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</si>
  <si>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</si>
  <si>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</si>
  <si>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</si>
  <si>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</si>
  <si>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</si>
  <si>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</si>
  <si>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</si>
  <si>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</si>
  <si>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</si>
  <si>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</si>
  <si>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</si>
  <si>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</si>
  <si>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</si>
  <si>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</si>
  <si>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</si>
  <si>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</si>
  <si>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</si>
  <si>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</si>
  <si>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</si>
  <si>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</si>
  <si>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</si>
  <si>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</si>
  <si>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</si>
  <si>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</si>
  <si>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</si>
  <si>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</si>
  <si>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</si>
  <si>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</si>
  <si>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</si>
  <si>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</si>
  <si>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</si>
  <si>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</si>
  <si>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</si>
  <si>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</si>
  <si>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</si>
  <si>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</si>
  <si>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</si>
  <si>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</si>
  <si>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</si>
  <si>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</si>
  <si>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</si>
  <si>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</si>
  <si>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</si>
  <si>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</si>
  <si>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</si>
  <si>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</si>
  <si>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</si>
  <si>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</si>
  <si>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</si>
  <si>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</si>
  <si>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</si>
  <si>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</si>
  <si>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</si>
  <si>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</si>
  <si>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</si>
  <si>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</si>
  <si>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</si>
  <si>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</si>
  <si>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</si>
  <si>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</si>
  <si>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</si>
  <si>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</si>
  <si>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</si>
  <si>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</si>
  <si>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</si>
  <si>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</si>
  <si>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</si>
  <si>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</si>
  <si>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</si>
  <si>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</si>
  <si>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</si>
  <si>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</si>
  <si>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</si>
  <si>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</si>
  <si>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</si>
  <si>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</si>
  <si>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</si>
  <si>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</si>
  <si>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</si>
  <si>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</si>
  <si>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</si>
  <si>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</si>
  <si>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</si>
  <si>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</si>
  <si>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</si>
  <si>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</si>
  <si>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</si>
  <si>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</si>
  <si>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</si>
  <si>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</si>
  <si>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</si>
  <si>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</si>
  <si>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</si>
  <si>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</si>
  <si>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</si>
  <si>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</si>
  <si>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</si>
  <si>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</si>
  <si>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</si>
  <si>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</si>
  <si>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</si>
  <si>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</si>
  <si>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</si>
  <si>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</si>
  <si>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</si>
  <si>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</si>
  <si>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</si>
  <si>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</si>
  <si>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</si>
  <si>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</si>
  <si>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</si>
  <si>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</si>
  <si>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</si>
  <si>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</si>
  <si>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</si>
  <si>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</si>
  <si>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</si>
  <si>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</si>
  <si>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</si>
  <si>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</si>
  <si>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</si>
  <si>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</si>
  <si>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</si>
  <si>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</si>
  <si>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</si>
  <si>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</si>
  <si>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</si>
  <si>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</si>
  <si>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</si>
  <si>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</si>
  <si>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</si>
  <si>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</si>
  <si>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</si>
  <si>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</si>
  <si>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</si>
  <si>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</si>
  <si>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</si>
  <si>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</si>
  <si>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</si>
  <si>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</si>
  <si>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</si>
  <si>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</si>
  <si>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</si>
  <si>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</si>
  <si>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</si>
  <si>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</si>
  <si>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</si>
  <si>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</si>
  <si>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</si>
  <si>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</si>
  <si>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</si>
  <si>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</si>
  <si>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</si>
  <si>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</si>
  <si>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</si>
  <si>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</si>
  <si>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</si>
  <si>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</si>
  <si>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</si>
  <si>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</si>
  <si>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</si>
  <si>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</si>
  <si>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</si>
  <si>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</si>
  <si>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</si>
  <si>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</si>
  <si>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</si>
  <si>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</si>
  <si>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</si>
  <si>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</si>
  <si>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</si>
  <si>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</si>
  <si>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</si>
  <si>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</si>
  <si>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</si>
  <si>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</si>
  <si>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</si>
  <si>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</si>
  <si>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</si>
  <si>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</si>
  <si>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</si>
  <si>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</si>
  <si>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</si>
  <si>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</si>
  <si>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</si>
  <si>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</si>
  <si>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</si>
  <si>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</si>
  <si>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</si>
  <si>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</si>
  <si>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</si>
  <si>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</si>
  <si>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</si>
  <si>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</si>
  <si>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</si>
  <si>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</si>
  <si>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</si>
  <si>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</si>
  <si>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</si>
  <si>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</si>
  <si>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</si>
  <si>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</si>
  <si>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</si>
  <si>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</si>
  <si>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</si>
  <si>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</si>
  <si>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</si>
  <si>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</si>
  <si>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</si>
  <si>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</si>
  <si>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</si>
  <si>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</si>
  <si>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</si>
  <si>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</si>
  <si>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</si>
  <si>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</si>
  <si>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</si>
  <si>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</si>
  <si>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</si>
  <si>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</si>
  <si>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</si>
  <si>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</si>
  <si>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</si>
  <si>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</si>
  <si>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</si>
  <si>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</si>
  <si>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</si>
  <si>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</si>
  <si>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</si>
  <si>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</si>
  <si>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</si>
  <si>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</si>
  <si>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</si>
  <si>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</si>
  <si>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</si>
  <si>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</si>
  <si>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</si>
  <si>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</si>
  <si>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</si>
  <si>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</si>
  <si>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</si>
  <si>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</si>
  <si>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</si>
  <si>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</si>
  <si>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</si>
  <si>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</si>
  <si>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</si>
  <si>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</si>
  <si>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</si>
  <si>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</si>
  <si>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</si>
  <si>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</si>
  <si>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</si>
  <si>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</si>
  <si>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</si>
  <si>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</si>
  <si>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</si>
  <si>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</si>
  <si>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</si>
  <si>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</si>
  <si>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</si>
  <si>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</si>
  <si>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</si>
  <si>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</si>
  <si>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</si>
  <si>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</si>
  <si>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</si>
  <si>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</si>
  <si>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</si>
  <si>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</si>
  <si>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</si>
  <si>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</si>
  <si>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</si>
  <si>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</si>
  <si>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</si>
  <si>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</si>
  <si>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</si>
  <si>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</si>
  <si>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</si>
  <si>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</si>
  <si>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</si>
  <si>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</si>
  <si>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</si>
  <si>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</si>
  <si>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</si>
  <si>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</si>
  <si>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</si>
  <si>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</si>
  <si>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</si>
  <si>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</si>
  <si>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</si>
  <si>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</si>
  <si>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</si>
  <si>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</si>
  <si>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</si>
  <si>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</si>
  <si>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</si>
  <si>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</si>
  <si>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</si>
  <si>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</si>
  <si>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</si>
  <si>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</si>
  <si>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</si>
  <si>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</si>
  <si>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</si>
  <si>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</si>
  <si>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</si>
  <si>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</si>
  <si>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</si>
  <si>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</si>
  <si>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</si>
  <si>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</si>
  <si>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</si>
  <si>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</si>
  <si>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</si>
  <si>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</si>
  <si>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</si>
  <si>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</si>
  <si>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</si>
  <si>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</si>
  <si>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</si>
  <si>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</si>
  <si>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</si>
  <si>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</si>
  <si>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</si>
  <si>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</si>
  <si>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</si>
  <si>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</si>
  <si>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</si>
  <si>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</si>
  <si>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</si>
  <si>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</si>
  <si>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</si>
  <si>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</si>
  <si>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</si>
  <si>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</si>
  <si>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</si>
  <si>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</si>
  <si>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</si>
  <si>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</si>
  <si>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</si>
  <si>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</si>
  <si>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</si>
  <si>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</si>
  <si>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</si>
  <si>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</si>
  <si>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</si>
  <si>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</si>
  <si>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</si>
  <si>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</si>
  <si>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</si>
  <si>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</si>
  <si>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</si>
  <si>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</si>
  <si>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</si>
  <si>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</si>
  <si>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</si>
  <si>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</si>
  <si>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</si>
  <si>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</si>
  <si>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</si>
  <si>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</si>
  <si>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</si>
  <si>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</si>
  <si>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</si>
  <si>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</si>
  <si>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</si>
  <si>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</si>
  <si>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</si>
  <si>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</si>
  <si>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</si>
  <si>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</si>
  <si>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</si>
  <si>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</si>
  <si>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</si>
  <si>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</si>
  <si>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</si>
  <si>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</si>
  <si>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</si>
  <si>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</si>
  <si>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</si>
  <si>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</si>
  <si>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</si>
  <si>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</si>
  <si>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</si>
  <si>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</si>
  <si>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</si>
  <si>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</si>
  <si>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</si>
  <si>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</si>
  <si>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</si>
  <si>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</si>
  <si>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</si>
  <si>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</si>
  <si>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</si>
  <si>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</si>
  <si>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</si>
  <si>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</si>
  <si>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</si>
  <si>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</si>
  <si>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</si>
  <si>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</si>
  <si>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</si>
  <si>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</si>
  <si>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</si>
  <si>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</si>
  <si>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</si>
  <si>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</si>
  <si>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</si>
  <si>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</si>
  <si>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</si>
  <si>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</si>
  <si>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</si>
  <si>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</si>
  <si>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</si>
  <si>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</si>
  <si>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</si>
  <si>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</si>
  <si>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</si>
  <si>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</si>
  <si>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</si>
  <si>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</si>
  <si>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</si>
  <si>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</si>
  <si>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</si>
  <si>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</si>
  <si>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</si>
  <si>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</si>
  <si>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</si>
  <si>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</si>
  <si>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</si>
  <si>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</si>
  <si>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</si>
  <si>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</si>
  <si>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</si>
  <si>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</si>
  <si>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</si>
  <si>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</si>
  <si>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</si>
  <si>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</si>
  <si>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</si>
  <si>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</si>
  <si>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</si>
  <si>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</si>
  <si>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</si>
  <si>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</si>
  <si>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</si>
  <si>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</si>
  <si>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</si>
  <si>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</si>
  <si>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</si>
  <si>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</si>
  <si>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</si>
  <si>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</si>
  <si>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</si>
  <si>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</si>
  <si>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</si>
  <si>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</si>
  <si>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</si>
  <si>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</si>
  <si>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</si>
  <si>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</si>
  <si>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</si>
  <si>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</si>
  <si>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</si>
  <si>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</si>
  <si>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</si>
  <si>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</si>
  <si>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</si>
  <si>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</si>
  <si>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</si>
  <si>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</si>
  <si>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</si>
  <si>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</si>
  <si>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</si>
  <si>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</si>
  <si>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</si>
  <si>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</si>
  <si>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</si>
  <si>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</si>
  <si>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</si>
  <si>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</si>
  <si>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</si>
  <si>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</si>
  <si>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</si>
  <si>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</si>
  <si>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</si>
  <si>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</si>
  <si>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</si>
  <si>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</si>
  <si>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</si>
  <si>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</si>
  <si>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</si>
  <si>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</si>
  <si>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</si>
  <si>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</si>
  <si>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</si>
  <si>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</si>
  <si>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</si>
  <si>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</si>
  <si>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</si>
  <si>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</si>
  <si>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</si>
  <si>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</si>
  <si>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</si>
  <si>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</si>
  <si>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</si>
  <si>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</si>
  <si>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</si>
  <si>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</si>
  <si>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</si>
  <si>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</si>
  <si>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</si>
  <si>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</si>
  <si>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</si>
  <si>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</si>
  <si>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</si>
  <si>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</si>
  <si>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</si>
  <si>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</si>
  <si>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</si>
  <si>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</si>
  <si>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</si>
  <si>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</si>
  <si>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</si>
  <si>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</si>
  <si>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</si>
  <si>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</si>
  <si>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</si>
  <si>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</si>
  <si>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</si>
  <si>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</si>
  <si>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</si>
  <si>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</si>
  <si>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</si>
  <si>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</si>
  <si>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</si>
  <si>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</si>
  <si>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</si>
  <si>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</si>
  <si>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</si>
  <si>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</si>
  <si>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</si>
  <si>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</si>
  <si>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</si>
  <si>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</si>
  <si>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</si>
  <si>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</si>
  <si>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</si>
  <si>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</si>
  <si>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</si>
  <si>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</si>
  <si>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</si>
  <si>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</si>
  <si>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</si>
  <si>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</si>
  <si>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</si>
  <si>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</si>
  <si>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</si>
  <si>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</si>
  <si>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</si>
  <si>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</si>
  <si>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</si>
  <si>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</si>
  <si>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</si>
  <si>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</si>
  <si>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</si>
  <si>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</si>
  <si>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</si>
  <si>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</si>
  <si>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</si>
  <si>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</si>
  <si>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</si>
  <si>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</si>
  <si>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</si>
  <si>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</si>
  <si>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</si>
  <si>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</si>
  <si>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</si>
  <si>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</si>
  <si>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</si>
  <si>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</si>
  <si>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</si>
  <si>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</si>
  <si>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</si>
  <si>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</si>
  <si>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</si>
  <si>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</si>
  <si>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</si>
  <si>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</si>
  <si>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</si>
  <si>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</si>
  <si>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</si>
  <si>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</si>
  <si>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</si>
  <si>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</si>
  <si>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</si>
  <si>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</si>
  <si>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</si>
  <si>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</si>
  <si>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</si>
  <si>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</si>
  <si>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</si>
  <si>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</si>
  <si>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</si>
  <si>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</si>
  <si>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</si>
  <si>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</si>
  <si>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</si>
  <si>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</si>
  <si>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</si>
  <si>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</si>
  <si>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</si>
  <si>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</si>
  <si>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</si>
  <si>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</si>
  <si>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</si>
  <si>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</si>
  <si>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</si>
  <si>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</si>
  <si>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</si>
  <si>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</si>
  <si>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</si>
  <si>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</si>
  <si>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</si>
  <si>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</si>
  <si>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</si>
  <si>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</si>
  <si>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</si>
  <si>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</si>
  <si>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</si>
  <si>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</si>
  <si>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</si>
  <si>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</si>
  <si>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</si>
  <si>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</si>
  <si>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</si>
  <si>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</si>
  <si>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</si>
  <si>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</si>
  <si>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</si>
  <si>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</si>
  <si>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</si>
  <si>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</si>
  <si>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</si>
  <si>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</si>
  <si>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</si>
  <si>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</si>
  <si>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</si>
  <si>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</si>
  <si>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</si>
  <si>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</si>
  <si>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</si>
  <si>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</si>
  <si>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</si>
  <si>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</si>
  <si>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</si>
  <si>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</si>
  <si>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</si>
  <si>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</si>
  <si>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</si>
  <si>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</si>
  <si>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</si>
  <si>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</si>
  <si>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</si>
  <si>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</si>
  <si>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</si>
  <si>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</si>
  <si>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</si>
  <si>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</si>
  <si>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</si>
  <si>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</si>
  <si>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</si>
  <si>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</si>
  <si>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</si>
  <si>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</si>
  <si>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</si>
  <si>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</si>
  <si>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</si>
  <si>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</si>
  <si>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</si>
  <si>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</si>
  <si>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</si>
  <si>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</si>
  <si>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</si>
  <si>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</si>
  <si>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</si>
  <si>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</si>
  <si>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</si>
  <si>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</si>
  <si>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</si>
  <si>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</si>
  <si>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</si>
  <si>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</si>
  <si>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</si>
  <si>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</si>
  <si>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</si>
  <si>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</si>
  <si>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</si>
  <si>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</si>
  <si>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</si>
  <si>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</si>
  <si>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</si>
  <si>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</si>
  <si>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</si>
  <si>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</si>
  <si>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</si>
  <si>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</si>
  <si>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</si>
  <si>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</si>
  <si>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</si>
  <si>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</si>
  <si>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</si>
  <si>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</si>
  <si>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</si>
  <si>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</si>
  <si>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</si>
  <si>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</si>
  <si>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</si>
  <si>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</si>
  <si>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</si>
  <si>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</si>
  <si>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</si>
  <si>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</si>
  <si>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</si>
  <si>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</si>
  <si>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</si>
  <si>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</si>
  <si>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</si>
  <si>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</si>
  <si>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</si>
  <si>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</si>
  <si>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</si>
  <si>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</si>
  <si>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</si>
  <si>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</si>
  <si>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</si>
  <si>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</si>
  <si>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</si>
  <si>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</si>
  <si>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</si>
  <si>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</si>
  <si>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</si>
  <si>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</si>
  <si>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</si>
  <si>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</si>
  <si>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</si>
  <si>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</si>
  <si>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</si>
  <si>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</si>
  <si>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</si>
  <si>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</si>
  <si>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</si>
  <si>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</si>
  <si>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</si>
  <si>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</si>
  <si>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</si>
  <si>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</si>
  <si>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</si>
  <si>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</si>
  <si>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</si>
  <si>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</si>
  <si>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</si>
  <si>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</si>
  <si>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</si>
  <si>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</si>
  <si>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</si>
  <si>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</si>
  <si>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</si>
  <si>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</si>
  <si>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</si>
  <si>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</si>
  <si>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</si>
  <si>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</si>
  <si>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</si>
  <si>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</si>
  <si>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</si>
  <si>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</si>
  <si>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</si>
  <si>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</si>
  <si>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</si>
  <si>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</si>
  <si>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</si>
  <si>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</si>
  <si>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</si>
  <si>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</si>
  <si>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</si>
  <si>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</si>
  <si>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</si>
  <si>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</si>
  <si>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</si>
  <si>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</si>
  <si>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</si>
  <si>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</si>
  <si>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</si>
  <si>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</si>
  <si>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</si>
  <si>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</si>
  <si>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</si>
  <si>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</si>
  <si>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</si>
  <si>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</si>
  <si>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</si>
  <si>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</si>
  <si>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</si>
  <si>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</si>
  <si>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</si>
  <si>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</si>
  <si>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</si>
  <si>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</si>
  <si>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</si>
  <si>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</si>
  <si>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</si>
  <si>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</si>
  <si>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</si>
  <si>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</si>
  <si>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</si>
  <si>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</si>
  <si>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</si>
  <si>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</si>
  <si>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</si>
  <si>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</si>
  <si>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</si>
  <si>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</si>
  <si>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</si>
  <si>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</si>
  <si>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</si>
  <si>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</si>
  <si>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</si>
  <si>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</si>
  <si>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</si>
  <si>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</si>
  <si>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</si>
  <si>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</si>
  <si>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</si>
  <si>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</si>
  <si>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</si>
  <si>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</si>
  <si>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</si>
  <si>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</si>
  <si>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</si>
  <si>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</si>
  <si>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</si>
  <si>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</si>
  <si>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</si>
  <si>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</si>
  <si>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</si>
  <si>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</si>
  <si>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</si>
  <si>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</si>
  <si>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</si>
  <si>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</si>
  <si>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</si>
  <si>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</si>
  <si>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</si>
  <si>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</si>
  <si>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</si>
  <si>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</si>
  <si>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</si>
  <si>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</si>
  <si>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</si>
  <si>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</si>
  <si>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</si>
  <si>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</si>
  <si>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</si>
  <si>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</si>
  <si>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</si>
  <si>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</si>
  <si>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</si>
  <si>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</si>
  <si>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</si>
  <si>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</si>
  <si>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</si>
  <si>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</si>
  <si>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</si>
  <si>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</si>
  <si>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</si>
  <si>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</si>
  <si>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</si>
  <si>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</si>
  <si>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</si>
  <si>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</si>
  <si>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</si>
  <si>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</si>
  <si>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</si>
  <si>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</si>
  <si>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</si>
  <si>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</si>
  <si>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</si>
  <si>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</si>
  <si>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</si>
  <si>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</si>
  <si>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</si>
  <si>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</si>
  <si>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</si>
  <si>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</si>
  <si>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</si>
  <si>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</si>
  <si>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</si>
  <si>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</si>
  <si>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</si>
  <si>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</si>
  <si>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</si>
  <si>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</si>
  <si>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</si>
  <si>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</si>
  <si>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</si>
  <si>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</si>
  <si>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</si>
  <si>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</si>
  <si>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</si>
  <si>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</si>
  <si>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</si>
  <si>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</si>
  <si>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</si>
  <si>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</si>
  <si>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</si>
  <si>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</si>
  <si>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</si>
  <si>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</si>
  <si>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</si>
  <si>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</si>
  <si>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</si>
  <si>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</si>
  <si>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</si>
  <si>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</si>
  <si>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</si>
  <si>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</si>
  <si>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</si>
  <si>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</si>
  <si>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</si>
  <si>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</si>
  <si>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</si>
  <si>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</si>
  <si>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</si>
  <si>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</si>
  <si>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</si>
  <si>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</si>
  <si>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</si>
  <si>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</si>
  <si>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</si>
  <si>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</si>
  <si>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</si>
  <si>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</si>
  <si>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</si>
  <si>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</si>
  <si>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</si>
  <si>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</si>
  <si>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</si>
  <si>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</si>
  <si>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</si>
  <si>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</si>
  <si>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</si>
  <si>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</si>
  <si>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</si>
  <si>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</si>
  <si>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</si>
  <si>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</si>
  <si>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</si>
  <si>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</si>
  <si>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</si>
  <si>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</si>
  <si>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</si>
  <si>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</si>
  <si>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</si>
  <si>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</si>
  <si>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</si>
  <si>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</si>
  <si>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</si>
  <si>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</si>
  <si>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</si>
  <si>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</si>
  <si>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</si>
  <si>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</si>
  <si>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</si>
  <si>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</si>
  <si>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</si>
  <si>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</si>
  <si>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</si>
  <si>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</si>
  <si>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</si>
  <si>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</si>
  <si>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</si>
  <si>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</si>
  <si>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</si>
  <si>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</si>
  <si>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</si>
  <si>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</si>
  <si>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</si>
  <si>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</si>
  <si>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</si>
  <si>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</si>
  <si>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</si>
  <si>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</si>
  <si>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</si>
  <si>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</si>
  <si>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</si>
  <si>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</si>
  <si>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</si>
  <si>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</si>
  <si>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</si>
  <si>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</si>
  <si>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</si>
  <si>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</si>
  <si>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</si>
  <si>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</si>
  <si>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</si>
  <si>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</si>
  <si>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</si>
  <si>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</si>
  <si>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</si>
  <si>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</si>
  <si>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</si>
  <si>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</si>
  <si>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</si>
  <si>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</si>
  <si>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</si>
  <si>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</si>
  <si>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</si>
  <si>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</si>
  <si>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</si>
  <si>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</si>
  <si>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</si>
  <si>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</si>
  <si>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</si>
  <si>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</si>
  <si>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</si>
  <si>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</si>
  <si>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</si>
  <si>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</si>
  <si>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</si>
  <si>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</si>
  <si>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</si>
  <si>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</si>
  <si>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</si>
  <si>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</si>
  <si>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</si>
  <si>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</si>
  <si>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</si>
  <si>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</si>
  <si>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</si>
  <si>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</si>
  <si>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</si>
  <si>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</si>
  <si>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</si>
  <si>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</si>
  <si>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</si>
  <si>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</si>
  <si>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</si>
  <si>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</si>
  <si>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</si>
  <si>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</si>
  <si>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</si>
  <si>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</si>
  <si>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</si>
  <si>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</si>
  <si>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</si>
  <si>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</si>
  <si>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</si>
  <si>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</si>
  <si>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</si>
  <si>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</si>
  <si>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</si>
  <si>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</si>
  <si>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</si>
  <si>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</si>
  <si>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</si>
  <si>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</si>
  <si>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</si>
  <si>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</si>
  <si>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</si>
  <si>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</si>
  <si>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</si>
  <si>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</si>
  <si>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</si>
  <si>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</si>
  <si>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</si>
  <si>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</si>
  <si>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</si>
  <si>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</si>
  <si>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</si>
  <si>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</si>
  <si>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</si>
  <si>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</si>
  <si>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</si>
  <si>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</si>
  <si>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</si>
  <si>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</si>
  <si>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</si>
  <si>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</si>
  <si>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</si>
  <si>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</si>
  <si>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</si>
  <si>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</si>
  <si>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</si>
  <si>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</si>
  <si>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</si>
  <si>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</si>
  <si>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</si>
  <si>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</si>
  <si>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</si>
  <si>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</si>
  <si>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</si>
  <si>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</si>
  <si>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</si>
  <si>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</si>
  <si>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</si>
  <si>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</si>
  <si>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</si>
  <si>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</si>
  <si>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</si>
  <si>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</si>
  <si>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</si>
  <si>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</si>
  <si>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</si>
  <si>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</si>
  <si>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</si>
  <si>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</si>
  <si>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</si>
  <si>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</si>
  <si>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</si>
  <si>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</si>
  <si>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</si>
  <si>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</si>
  <si>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</si>
  <si>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</si>
  <si>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</si>
  <si>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</si>
  <si>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</si>
  <si>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</si>
  <si>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</si>
  <si>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</si>
  <si>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</si>
  <si>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</si>
  <si>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</si>
  <si>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</si>
  <si>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</si>
  <si>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</si>
  <si>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</si>
  <si>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</si>
  <si>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</si>
  <si>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</si>
  <si>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</si>
  <si>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</si>
  <si>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</si>
  <si>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</si>
  <si>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</si>
  <si>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</si>
  <si>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</si>
  <si>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</si>
  <si>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</si>
  <si>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</si>
  <si>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</si>
  <si>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</si>
  <si>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</si>
  <si>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</si>
  <si>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</si>
  <si>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</si>
  <si>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</si>
  <si>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</si>
  <si>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</si>
  <si>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</si>
  <si>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</si>
  <si>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</si>
  <si>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</si>
  <si>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</si>
  <si>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</si>
  <si>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</si>
  <si>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</si>
  <si>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</si>
  <si>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</si>
  <si>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</si>
  <si>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</si>
  <si>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</si>
  <si>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</si>
  <si>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</si>
  <si>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</si>
  <si>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</si>
  <si>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</si>
  <si>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</si>
  <si>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</si>
  <si>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</si>
  <si>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</si>
  <si>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</si>
  <si>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</si>
  <si>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</si>
  <si>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</si>
  <si>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</si>
  <si>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</si>
  <si>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</si>
  <si>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</si>
  <si>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</si>
  <si>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</si>
  <si>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</si>
  <si>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</si>
  <si>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</si>
  <si>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</si>
  <si>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</si>
  <si>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</si>
  <si>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</si>
  <si>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</si>
  <si>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</si>
  <si>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</si>
  <si>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</si>
  <si>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</si>
  <si>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</si>
  <si>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</si>
  <si>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</si>
  <si>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</si>
  <si>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</si>
  <si>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</si>
  <si>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</si>
  <si>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</si>
  <si>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</si>
  <si>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</si>
  <si>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</si>
  <si>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</si>
  <si>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</si>
  <si>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</si>
  <si>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</si>
  <si>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</si>
  <si>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</si>
  <si>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</si>
  <si>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</si>
  <si>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</si>
  <si>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</si>
  <si>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</si>
  <si>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</si>
  <si>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</si>
  <si>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</si>
  <si>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</si>
  <si>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</si>
  <si>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</si>
  <si>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</si>
  <si>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</si>
  <si>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</si>
  <si>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</si>
  <si>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</si>
  <si>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</si>
  <si>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</si>
  <si>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</si>
  <si>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</si>
  <si>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</si>
  <si>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</si>
  <si>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</si>
  <si>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</si>
  <si>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</si>
  <si>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</si>
  <si>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</si>
  <si>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</si>
  <si>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</si>
  <si>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</si>
  <si>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</si>
  <si>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</si>
  <si>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</si>
  <si>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</si>
  <si>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</si>
  <si>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</si>
  <si>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</si>
  <si>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</si>
  <si>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</si>
  <si>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</si>
  <si>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</si>
  <si>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</si>
  <si>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</si>
  <si>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</si>
  <si>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</si>
  <si>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</si>
  <si>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</si>
  <si>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</si>
  <si>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</si>
  <si>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</si>
  <si>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</si>
  <si>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</si>
  <si>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</si>
  <si>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</si>
  <si>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</si>
  <si>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</si>
  <si>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</si>
  <si>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</si>
  <si>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</si>
  <si>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</si>
  <si>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</si>
  <si>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</si>
  <si>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</si>
  <si>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</si>
  <si>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</si>
  <si>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</si>
  <si>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</si>
  <si>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</si>
  <si>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</si>
  <si>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</si>
  <si>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</si>
  <si>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</si>
  <si>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</si>
  <si>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</si>
  <si>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</si>
  <si>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</si>
  <si>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</si>
  <si>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</si>
  <si>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</si>
  <si>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</si>
  <si>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</si>
  <si>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</si>
  <si>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</si>
  <si>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</si>
  <si>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</si>
  <si>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</si>
  <si>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</si>
  <si>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</si>
  <si>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</si>
  <si>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</si>
  <si>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</si>
  <si>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</si>
  <si>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</si>
  <si>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</si>
  <si>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</si>
  <si>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</si>
  <si>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</si>
  <si>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</si>
  <si>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</si>
  <si>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</si>
  <si>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</si>
  <si>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</si>
  <si>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</si>
  <si>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</si>
  <si>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</si>
  <si>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</si>
  <si>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</si>
  <si>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</si>
  <si>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</si>
  <si>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</si>
  <si>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</si>
  <si>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</si>
  <si>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</si>
  <si>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</si>
  <si>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</si>
  <si>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</si>
  <si>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</si>
  <si>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</si>
  <si>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</si>
  <si>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</si>
  <si>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</si>
  <si>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</si>
  <si>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</si>
  <si>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</si>
  <si>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</si>
  <si>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</si>
  <si>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</si>
  <si>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</si>
  <si>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</si>
  <si>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</si>
  <si>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</si>
  <si>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</si>
  <si>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</si>
  <si>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</si>
  <si>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</si>
  <si>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</si>
  <si>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</si>
  <si>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</si>
  <si>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</si>
  <si>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</si>
  <si>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</si>
  <si>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</si>
  <si>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</si>
  <si>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</si>
  <si>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</si>
  <si>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</si>
  <si>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</si>
  <si>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</si>
  <si>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</si>
  <si>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</si>
  <si>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</si>
  <si>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</si>
  <si>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</si>
  <si>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</si>
  <si>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</si>
  <si>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</si>
  <si>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</si>
  <si>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</si>
  <si>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</si>
  <si>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</si>
  <si>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</si>
  <si>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</si>
  <si>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</si>
  <si>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</si>
  <si>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</si>
  <si>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</si>
  <si>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</si>
  <si>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</si>
  <si>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</si>
  <si>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</si>
  <si>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</si>
  <si>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</si>
  <si>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</si>
  <si>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</si>
  <si>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</si>
  <si>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</si>
  <si>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</si>
  <si>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</si>
  <si>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</si>
  <si>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</si>
  <si>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</si>
  <si>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</si>
  <si>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</si>
  <si>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</si>
  <si>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</si>
  <si>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</si>
  <si>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</si>
  <si>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</si>
  <si>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</si>
  <si>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</si>
  <si>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</si>
  <si>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</si>
  <si>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</si>
  <si>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</si>
  <si>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</si>
  <si>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</si>
  <si>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</si>
  <si>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</si>
  <si>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</si>
  <si>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</si>
  <si>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</si>
  <si>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</si>
  <si>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</si>
  <si>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</si>
  <si>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</si>
  <si>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</si>
  <si>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</si>
  <si>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</si>
  <si>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</si>
  <si>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</si>
  <si>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</si>
  <si>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</si>
  <si>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</si>
  <si>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</si>
  <si>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</si>
  <si>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</si>
  <si>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</si>
  <si>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</si>
  <si>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</si>
  <si>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</si>
  <si>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</si>
  <si>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</si>
  <si>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</si>
  <si>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</si>
  <si>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</si>
  <si>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</si>
  <si>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</si>
  <si>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</si>
  <si>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</si>
  <si>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</si>
  <si>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</si>
  <si>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</si>
  <si>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</si>
  <si>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</si>
  <si>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</si>
  <si>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</si>
  <si>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</si>
  <si>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</si>
  <si>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</si>
  <si>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</si>
  <si>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</si>
  <si>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</si>
  <si>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</si>
  <si>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</si>
  <si>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</si>
  <si>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</si>
  <si>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</si>
  <si>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</si>
  <si>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</si>
  <si>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</si>
  <si>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</si>
  <si>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</si>
  <si>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</si>
  <si>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</si>
  <si>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</si>
  <si>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</si>
  <si>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</si>
  <si>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</si>
  <si>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</si>
  <si>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</si>
  <si>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</si>
  <si>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</si>
  <si>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</si>
  <si>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</si>
  <si>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</si>
  <si>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</si>
  <si>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</si>
  <si>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</si>
  <si>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</si>
  <si>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</si>
  <si>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</si>
  <si>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</si>
  <si>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</si>
  <si>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</si>
  <si>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</si>
  <si>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</si>
  <si>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</si>
  <si>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</si>
  <si>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</si>
  <si>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</si>
  <si>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</si>
  <si>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</si>
  <si>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</si>
  <si>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</si>
  <si>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</si>
  <si>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</si>
  <si>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</si>
  <si>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</si>
  <si>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</si>
  <si>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</si>
  <si>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</si>
  <si>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</si>
  <si>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</si>
  <si>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</si>
  <si>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</si>
  <si>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</si>
  <si>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</si>
  <si>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</si>
  <si>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</si>
  <si>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</si>
  <si>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</si>
  <si>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</si>
  <si>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</si>
  <si>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</si>
  <si>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</si>
  <si>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</si>
  <si>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</si>
  <si>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</si>
  <si>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</si>
  <si>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</si>
  <si>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</si>
  <si>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</si>
  <si>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</si>
  <si>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</si>
  <si>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</si>
  <si>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</si>
  <si>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</si>
  <si>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</si>
  <si>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</si>
  <si>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</si>
  <si>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</si>
  <si>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</si>
  <si>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</si>
  <si>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</si>
  <si>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</si>
  <si>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</si>
  <si>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</si>
  <si>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</si>
  <si>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</si>
  <si>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</si>
  <si>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</si>
  <si>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</si>
  <si>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</si>
  <si>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</si>
  <si>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</si>
  <si>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</si>
  <si>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</si>
  <si>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</si>
  <si>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</si>
  <si>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</si>
  <si>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</si>
  <si>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</si>
  <si>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</si>
  <si>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</si>
  <si>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</si>
  <si>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</si>
  <si>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</si>
  <si>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</si>
  <si>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</si>
  <si>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</si>
  <si>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</si>
  <si>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</si>
  <si>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</si>
  <si>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</si>
  <si>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</si>
  <si>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</si>
  <si>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</si>
  <si>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</si>
  <si>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</si>
  <si>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</si>
  <si>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</si>
  <si>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</si>
  <si>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</si>
  <si>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</si>
  <si>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</si>
  <si>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</si>
  <si>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</si>
  <si>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</si>
  <si>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</si>
  <si>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</si>
  <si>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</si>
  <si>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</si>
  <si>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</si>
  <si>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</si>
  <si>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</si>
  <si>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</si>
  <si>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</si>
  <si>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</si>
  <si>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</si>
  <si>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</si>
  <si>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</si>
  <si>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</si>
  <si>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</si>
  <si>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</si>
  <si>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</si>
  <si>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</si>
  <si>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</si>
  <si>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</si>
  <si>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</si>
  <si>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</si>
  <si>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</si>
  <si>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</si>
  <si>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</si>
  <si>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</si>
  <si>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</si>
  <si>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</si>
  <si>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</si>
  <si>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</si>
  <si>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</si>
  <si>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</si>
  <si>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</si>
  <si>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</si>
  <si>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</si>
  <si>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</si>
  <si>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</si>
  <si>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</si>
  <si>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</si>
  <si>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</si>
  <si>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</si>
  <si>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</si>
  <si>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</si>
  <si>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</si>
  <si>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</si>
  <si>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</si>
  <si>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</si>
  <si>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</si>
  <si>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</si>
  <si>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</si>
  <si>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</si>
  <si>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</si>
  <si>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</si>
  <si>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</si>
  <si>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</si>
  <si>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</si>
  <si>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</si>
  <si>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</si>
  <si>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</si>
  <si>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</si>
  <si>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</si>
  <si>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</si>
  <si>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</si>
  <si>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</si>
  <si>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</si>
  <si>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</si>
  <si>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</si>
  <si>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</si>
  <si>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</si>
  <si>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</si>
  <si>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</si>
  <si>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</si>
  <si>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</si>
  <si>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</si>
  <si>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</si>
  <si>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</si>
  <si>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</si>
  <si>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</si>
  <si>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</si>
  <si>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</si>
  <si>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</si>
  <si>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</si>
  <si>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</si>
  <si>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</si>
  <si>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</si>
  <si>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</si>
  <si>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</si>
  <si>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</si>
  <si>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</si>
  <si>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</si>
  <si>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</si>
  <si>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</si>
  <si>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</si>
  <si>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</si>
  <si>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</si>
  <si>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</si>
  <si>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</si>
  <si>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</si>
  <si>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</si>
  <si>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</si>
  <si>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</si>
  <si>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</si>
  <si>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</si>
  <si>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</si>
  <si>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</si>
  <si>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</si>
  <si>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</si>
  <si>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</si>
  <si>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</si>
  <si>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</si>
  <si>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</si>
  <si>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</si>
  <si>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</si>
  <si>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</si>
  <si>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</si>
  <si>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</si>
  <si>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</si>
  <si>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</si>
  <si>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</si>
  <si>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</si>
  <si>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</si>
  <si>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</si>
  <si>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</si>
  <si>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</si>
  <si>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</si>
  <si>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</si>
  <si>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</si>
  <si>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</si>
  <si>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</si>
  <si>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</si>
  <si>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</si>
  <si>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</si>
  <si>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</si>
  <si>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</si>
  <si>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</si>
  <si>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</si>
  <si>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</si>
  <si>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</si>
  <si>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</si>
  <si>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</si>
  <si>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</si>
  <si>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</si>
  <si>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</si>
  <si>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</si>
  <si>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</si>
  <si>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</si>
  <si>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</si>
  <si>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</si>
  <si>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</si>
  <si>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</si>
  <si>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</si>
  <si>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</si>
  <si>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</si>
  <si>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</si>
  <si>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</si>
  <si>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</si>
  <si>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</si>
  <si>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</si>
  <si>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</si>
  <si>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</si>
  <si>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</si>
  <si>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</si>
  <si>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</si>
  <si>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</si>
  <si>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</si>
  <si>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</si>
  <si>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</si>
  <si>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</si>
  <si>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</si>
  <si>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</si>
  <si>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</si>
  <si>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</si>
  <si>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</si>
  <si>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</si>
  <si>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</si>
  <si>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</si>
  <si>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</si>
  <si>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</si>
  <si>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</si>
  <si>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</si>
  <si>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</si>
  <si>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</si>
  <si>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</si>
  <si>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</si>
  <si>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</si>
  <si>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</si>
  <si>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</si>
  <si>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</si>
  <si>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</si>
  <si>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</si>
  <si>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</si>
  <si>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</si>
  <si>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</si>
  <si>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</si>
  <si>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</si>
  <si>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</si>
  <si>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</si>
  <si>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</si>
  <si>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</si>
  <si>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</si>
  <si>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</si>
  <si>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</si>
  <si>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</si>
  <si>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</si>
  <si>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</si>
  <si>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</si>
  <si>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</si>
  <si>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</si>
  <si>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</si>
  <si>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</si>
  <si>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</si>
  <si>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</si>
  <si>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</si>
  <si>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</si>
  <si>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</si>
  <si>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</si>
  <si>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</si>
  <si>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</si>
  <si>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</si>
  <si>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</si>
  <si>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</si>
  <si>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</si>
  <si>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</si>
  <si>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</si>
  <si>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</si>
  <si>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</si>
  <si>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</si>
  <si>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</si>
  <si>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</si>
  <si>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</si>
  <si>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</si>
  <si>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</si>
  <si>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</si>
  <si>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</si>
  <si>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</si>
  <si>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</si>
  <si>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</si>
  <si>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</si>
  <si>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</si>
  <si>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</si>
  <si>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</si>
  <si>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</si>
  <si>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</si>
  <si>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</si>
  <si>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</si>
  <si>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</si>
  <si>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</si>
  <si>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</si>
  <si>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</si>
  <si>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</si>
  <si>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</si>
  <si>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</si>
  <si>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</si>
  <si>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</si>
  <si>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</si>
  <si>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</si>
  <si>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</si>
  <si>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</si>
  <si>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</si>
  <si>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</si>
  <si>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</si>
  <si>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</si>
  <si>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</si>
  <si>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</si>
  <si>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</si>
  <si>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</si>
  <si>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</si>
  <si>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</si>
  <si>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</si>
  <si>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</si>
  <si>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</si>
  <si>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</si>
  <si>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</si>
  <si>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</si>
  <si>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</si>
  <si>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</si>
  <si>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</si>
  <si>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</si>
  <si>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</si>
  <si>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</si>
  <si>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</si>
  <si>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</si>
  <si>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</si>
  <si>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</si>
  <si>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</si>
  <si>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</si>
  <si>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</si>
  <si>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</si>
  <si>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</si>
  <si>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</si>
  <si>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</si>
  <si>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</si>
  <si>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</si>
  <si>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</si>
  <si>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</si>
  <si>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</si>
  <si>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</si>
  <si>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</si>
  <si>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</si>
  <si>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</si>
  <si>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</si>
  <si>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</si>
  <si>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</si>
  <si>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</si>
  <si>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</si>
  <si>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</si>
  <si>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</si>
  <si>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</si>
  <si>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</si>
  <si>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</si>
  <si>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</si>
  <si>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</si>
  <si>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</si>
  <si>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</si>
  <si>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</si>
  <si>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</si>
  <si>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</si>
  <si>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</si>
  <si>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</si>
  <si>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</si>
  <si>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</si>
  <si>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</si>
  <si>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</si>
  <si>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</si>
  <si>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</si>
  <si>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</si>
  <si>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</si>
  <si>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</si>
  <si>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</si>
  <si>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</si>
  <si>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</si>
  <si>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</si>
  <si>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</si>
  <si>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</si>
  <si>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</si>
  <si>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</si>
  <si>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</si>
  <si>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</si>
  <si>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</si>
  <si>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</si>
  <si>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</si>
  <si>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</si>
  <si>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</si>
  <si>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</si>
  <si>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</si>
  <si>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</si>
  <si>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</si>
  <si>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</si>
  <si>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</si>
  <si>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</si>
  <si>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</si>
  <si>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</si>
  <si>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</si>
  <si>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</si>
  <si>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</si>
  <si>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</si>
  <si>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</si>
  <si>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</si>
  <si>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</si>
  <si>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</si>
  <si>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</si>
  <si>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</si>
  <si>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</si>
  <si>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</si>
  <si>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</si>
  <si>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</si>
  <si>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</si>
  <si>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</si>
  <si>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</si>
  <si>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</si>
  <si>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</si>
  <si>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</si>
  <si>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</si>
  <si>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</si>
  <si>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</si>
  <si>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</si>
  <si>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</si>
  <si>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</si>
  <si>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</si>
  <si>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</si>
  <si>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</si>
  <si>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</si>
  <si>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</si>
  <si>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</si>
  <si>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</si>
  <si>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</si>
  <si>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</si>
  <si>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</si>
  <si>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</si>
  <si>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</si>
  <si>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</si>
  <si>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</si>
  <si>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</si>
  <si>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</si>
  <si>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</si>
  <si>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</si>
  <si>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</si>
  <si>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</si>
  <si>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</si>
  <si>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</si>
  <si>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</si>
  <si>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</si>
  <si>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</si>
  <si>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</si>
  <si>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</si>
  <si>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</si>
  <si>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</si>
  <si>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</si>
  <si>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</si>
  <si>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</si>
  <si>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</si>
  <si>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</si>
  <si>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</si>
  <si>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</si>
  <si>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</si>
  <si>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</si>
  <si>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</si>
  <si>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</si>
  <si>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</si>
  <si>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</si>
  <si>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</si>
  <si>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</si>
  <si>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</si>
  <si>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</si>
  <si>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</si>
  <si>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</si>
  <si>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</si>
  <si>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</si>
  <si>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</si>
  <si>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</si>
  <si>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</si>
  <si>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</si>
  <si>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</si>
  <si>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</si>
  <si>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</si>
  <si>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</si>
  <si>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</si>
  <si>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</si>
  <si>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</si>
  <si>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</si>
  <si>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</si>
  <si>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</si>
  <si>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</si>
  <si>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</si>
  <si>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</si>
  <si>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</si>
  <si>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</si>
  <si>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</si>
  <si>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</si>
  <si>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</si>
  <si>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</si>
  <si>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</si>
  <si>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</si>
  <si>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</si>
  <si>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</si>
  <si>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</si>
  <si>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</si>
  <si>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</si>
  <si>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</si>
  <si>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</si>
  <si>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</si>
  <si>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</si>
  <si>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</si>
  <si>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</si>
  <si>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</si>
  <si>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</si>
  <si>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</si>
  <si>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</si>
  <si>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</si>
  <si>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</si>
  <si>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</si>
  <si>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</si>
  <si>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</si>
  <si>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</si>
  <si>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</si>
  <si>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</si>
  <si>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</si>
  <si>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</si>
  <si>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</si>
  <si>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</si>
  <si>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</si>
  <si>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</si>
  <si>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</si>
  <si>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</si>
  <si>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</si>
  <si>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</si>
  <si>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</si>
  <si>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</si>
  <si>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</si>
  <si>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</si>
  <si>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</si>
  <si>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</si>
  <si>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</si>
  <si>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</si>
  <si>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</si>
  <si>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</si>
  <si>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</si>
  <si>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</si>
  <si>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</si>
  <si>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</si>
  <si>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</si>
  <si>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</si>
  <si>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</si>
  <si>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</si>
  <si>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</si>
  <si>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</si>
  <si>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</si>
  <si>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</si>
  <si>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</si>
  <si>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</si>
  <si>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</si>
  <si>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</si>
  <si>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</si>
  <si>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</si>
  <si>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</si>
  <si>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</si>
  <si>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</si>
  <si>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</si>
  <si>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</si>
  <si>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</si>
  <si>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</si>
  <si>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</si>
  <si>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</si>
  <si>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</si>
  <si>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</si>
  <si>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</si>
  <si>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</si>
  <si>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</si>
  <si>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</si>
  <si>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</si>
  <si>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</si>
  <si>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</si>
  <si>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</si>
  <si>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</si>
  <si>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</si>
  <si>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</si>
  <si>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</si>
  <si>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</si>
  <si>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</si>
  <si>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</si>
  <si>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</si>
  <si>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</si>
  <si>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</si>
  <si>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</si>
  <si>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</si>
  <si>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</si>
  <si>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</si>
  <si>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</si>
  <si>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</si>
  <si>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</si>
  <si>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</si>
  <si>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</si>
  <si>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</si>
  <si>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</si>
  <si>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</si>
  <si>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</si>
  <si>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</si>
  <si>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</si>
  <si>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</si>
  <si>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</si>
  <si>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</si>
  <si>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</si>
  <si>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</si>
  <si>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</si>
  <si>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</si>
  <si>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</si>
  <si>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</si>
  <si>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</si>
  <si>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</si>
  <si>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</si>
  <si>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</si>
  <si>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</si>
  <si>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</si>
  <si>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</si>
  <si>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</si>
  <si>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</si>
  <si>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</si>
  <si>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</si>
  <si>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</si>
  <si>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</si>
  <si>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</si>
  <si>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</si>
  <si>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</si>
  <si>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</si>
  <si>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</si>
  <si>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</si>
  <si>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</si>
  <si>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</si>
  <si>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</si>
  <si>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</si>
  <si>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</si>
  <si>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</si>
  <si>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</si>
  <si>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</si>
  <si>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</si>
  <si>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</si>
  <si>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</si>
  <si>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</si>
  <si>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</si>
  <si>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</si>
  <si>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</si>
  <si>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</si>
  <si>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</si>
  <si>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</si>
  <si>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</si>
  <si>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</si>
  <si>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</si>
  <si>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</si>
  <si>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</si>
  <si>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</si>
  <si>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</si>
  <si>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</si>
  <si>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</si>
  <si>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</si>
  <si>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</si>
  <si>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</si>
  <si>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</si>
  <si>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</si>
  <si>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</si>
  <si>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</si>
  <si>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</si>
  <si>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</si>
  <si>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</si>
  <si>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</si>
  <si>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</si>
  <si>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</si>
  <si>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</si>
  <si>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</si>
  <si>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</si>
  <si>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</si>
  <si>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</si>
  <si>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</si>
  <si>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</si>
  <si>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</si>
  <si>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</si>
  <si>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</si>
  <si>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</si>
  <si>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</si>
  <si>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</si>
  <si>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</si>
  <si>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</si>
  <si>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</si>
  <si>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</si>
  <si>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</si>
  <si>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</si>
  <si>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</si>
  <si>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</si>
  <si>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</si>
  <si>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</si>
  <si>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</si>
  <si>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</si>
  <si>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</si>
  <si>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</si>
  <si>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</si>
  <si>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</si>
  <si>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</si>
  <si>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</si>
  <si>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</si>
  <si>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</si>
  <si>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</si>
  <si>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</si>
  <si>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</si>
  <si>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</si>
  <si>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</si>
  <si>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</si>
  <si>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</si>
  <si>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</si>
  <si>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</si>
  <si>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</si>
  <si>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</si>
  <si>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</si>
  <si>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</si>
  <si>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</si>
  <si>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</si>
  <si>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</si>
  <si>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</si>
  <si>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</si>
  <si>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</si>
  <si>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</si>
  <si>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</si>
  <si>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</si>
  <si>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</si>
  <si>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</si>
  <si>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</si>
  <si>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</si>
  <si>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</si>
  <si>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</si>
  <si>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</si>
  <si>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</si>
  <si>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</si>
  <si>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</si>
  <si>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</si>
  <si>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</si>
  <si>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</si>
  <si>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</si>
  <si>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</si>
  <si>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</si>
  <si>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</si>
  <si>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</si>
  <si>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</si>
  <si>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</si>
  <si>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</si>
  <si>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</si>
  <si>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</si>
  <si>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</si>
  <si>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</si>
  <si>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</si>
  <si>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</si>
  <si>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</si>
  <si>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</si>
  <si>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</si>
  <si>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</si>
  <si>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</si>
  <si>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</si>
  <si>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</si>
  <si>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</si>
  <si>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</si>
  <si>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</si>
  <si>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</si>
  <si>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</si>
  <si>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</si>
  <si>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</si>
  <si>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</si>
  <si>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</si>
  <si>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</si>
  <si>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</si>
  <si>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</si>
  <si>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</si>
  <si>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</si>
  <si>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</si>
  <si>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</si>
  <si>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</si>
  <si>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</si>
  <si>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</si>
  <si>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</si>
  <si>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</si>
  <si>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</si>
  <si>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</si>
  <si>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</si>
  <si>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</si>
  <si>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</si>
  <si>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</si>
  <si>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</si>
  <si>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</si>
  <si>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</si>
  <si>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</si>
  <si>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</si>
  <si>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</si>
  <si>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</si>
  <si>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</si>
  <si>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</si>
  <si>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</si>
  <si>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</si>
  <si>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</si>
  <si>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</si>
  <si>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</si>
  <si>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</si>
  <si>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</si>
  <si>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</si>
  <si>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</si>
  <si>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</si>
  <si>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</si>
  <si>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</si>
  <si>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</si>
  <si>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</si>
  <si>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</si>
  <si>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</si>
  <si>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</si>
  <si>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</si>
  <si>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</si>
  <si>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</si>
  <si>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</si>
  <si>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</si>
  <si>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</si>
  <si>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</si>
  <si>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</si>
  <si>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</si>
  <si>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</si>
  <si>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</si>
  <si>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</si>
  <si>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</si>
  <si>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</si>
  <si>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</si>
  <si>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</si>
  <si>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</si>
  <si>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</si>
  <si>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</si>
  <si>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</si>
  <si>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</si>
  <si>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</si>
  <si>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</si>
  <si>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</si>
  <si>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</si>
  <si>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</si>
  <si>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</si>
  <si>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</si>
  <si>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</si>
  <si>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</si>
  <si>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</si>
  <si>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</si>
  <si>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</si>
  <si>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</si>
  <si>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</si>
  <si>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</si>
  <si>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</si>
  <si>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</si>
  <si>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</si>
  <si>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</si>
  <si>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</si>
  <si>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</si>
  <si>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</si>
  <si>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</si>
  <si>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</si>
  <si>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</si>
  <si>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</si>
  <si>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</si>
  <si>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</si>
  <si>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</si>
  <si>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</si>
  <si>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</si>
  <si>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</si>
  <si>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</si>
  <si>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</si>
  <si>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</si>
  <si>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</si>
  <si>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</si>
  <si>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</si>
  <si>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</si>
  <si>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</si>
  <si>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</si>
  <si>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</si>
  <si>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</si>
  <si>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</si>
  <si>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</si>
  <si>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</si>
  <si>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</si>
  <si>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</si>
  <si>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</si>
  <si>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</si>
  <si>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</si>
  <si>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</si>
  <si>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</si>
  <si>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</si>
  <si>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</si>
  <si>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</si>
  <si>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</si>
  <si>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</si>
  <si>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</si>
  <si>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</si>
  <si>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</si>
  <si>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</si>
  <si>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</si>
  <si>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</si>
  <si>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</si>
  <si>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</si>
  <si>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</si>
  <si>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</si>
  <si>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</si>
  <si>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</si>
  <si>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</si>
  <si>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</si>
  <si>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</si>
  <si>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</si>
  <si>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</si>
  <si>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</si>
  <si>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</si>
  <si>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</si>
  <si>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</si>
  <si>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</si>
  <si>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</si>
  <si>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</si>
  <si>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</si>
  <si>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</si>
  <si>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</si>
  <si>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</si>
  <si>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</si>
  <si>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</si>
  <si>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</si>
  <si>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</si>
  <si>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</si>
  <si>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</si>
  <si>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</si>
  <si>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</si>
  <si>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</si>
  <si>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</si>
  <si>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</si>
  <si>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</si>
  <si>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</si>
  <si>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</si>
  <si>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</si>
  <si>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</si>
  <si>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</si>
  <si>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</si>
  <si>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</si>
  <si>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</si>
  <si>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</si>
  <si>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</si>
  <si>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</si>
  <si>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</si>
  <si>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</si>
  <si>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</si>
  <si>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</si>
  <si>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</si>
  <si>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</si>
  <si>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</si>
  <si>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</si>
  <si>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</si>
  <si>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</si>
  <si>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</si>
  <si>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</si>
  <si>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</si>
  <si>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</si>
  <si>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</si>
  <si>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</si>
  <si>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</si>
  <si>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</si>
  <si>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</si>
  <si>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</si>
  <si>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</si>
  <si>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</si>
  <si>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</si>
  <si>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</si>
  <si>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</si>
  <si>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</si>
  <si>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</si>
  <si>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</si>
  <si>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</si>
  <si>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</si>
  <si>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</si>
  <si>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</si>
  <si>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</si>
  <si>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</si>
  <si>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</si>
  <si>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</si>
  <si>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</si>
  <si>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</si>
  <si>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</si>
  <si>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</si>
  <si>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</si>
  <si>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</si>
  <si>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</si>
  <si>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</si>
  <si>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</si>
  <si>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</si>
  <si>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</si>
  <si>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</si>
  <si>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</si>
  <si>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</si>
  <si>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</si>
  <si>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</si>
  <si>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</si>
  <si>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</si>
  <si>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</si>
  <si>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</si>
  <si>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</si>
  <si>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</si>
  <si>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</si>
  <si>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</si>
  <si>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</si>
  <si>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</si>
  <si>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</si>
  <si>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</si>
  <si>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</si>
  <si>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</si>
  <si>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</si>
  <si>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</si>
  <si>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</si>
  <si>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</si>
  <si>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</si>
  <si>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</si>
  <si>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</si>
  <si>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</si>
  <si>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</si>
  <si>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</si>
  <si>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</si>
  <si>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</si>
  <si>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</si>
  <si>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</si>
  <si>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</si>
  <si>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</si>
  <si>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</si>
  <si>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</si>
  <si>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</si>
  <si>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</si>
  <si>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</si>
  <si>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</si>
  <si>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</si>
  <si>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</si>
  <si>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</si>
  <si>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</si>
  <si>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</si>
  <si>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</si>
  <si>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</si>
  <si>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</si>
  <si>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</si>
  <si>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</si>
  <si>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</si>
  <si>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</si>
  <si>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</si>
  <si>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</si>
  <si>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</si>
  <si>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</si>
  <si>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</si>
  <si>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</si>
  <si>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</si>
  <si>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</si>
  <si>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</si>
  <si>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</si>
  <si>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</si>
  <si>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</si>
  <si>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</si>
  <si>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</si>
  <si>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</si>
  <si>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</si>
  <si>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</si>
  <si>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</si>
  <si>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</si>
  <si>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</si>
  <si>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</si>
  <si>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</si>
  <si>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</si>
  <si>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</si>
  <si>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</si>
  <si>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</si>
  <si>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</si>
  <si>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</si>
  <si>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</si>
  <si>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</si>
  <si>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</si>
  <si>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</si>
  <si>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</si>
  <si>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</si>
  <si>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</si>
  <si>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</si>
  <si>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</si>
  <si>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</si>
  <si>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</si>
  <si>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</si>
  <si>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</si>
  <si>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</si>
  <si>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</si>
  <si>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</si>
  <si>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</si>
  <si>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</si>
  <si>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</si>
  <si>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</si>
  <si>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</si>
  <si>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</si>
  <si>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</si>
  <si>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</si>
  <si>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</si>
  <si>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</si>
  <si>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</si>
  <si>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</si>
  <si>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</si>
  <si>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</si>
  <si>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</si>
  <si>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</si>
  <si>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</si>
  <si>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</si>
  <si>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</si>
  <si>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</si>
  <si>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</si>
  <si>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</si>
  <si>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</si>
  <si>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</si>
  <si>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</si>
  <si>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</si>
  <si>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</si>
  <si>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</si>
  <si>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</si>
  <si>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</si>
  <si>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</si>
  <si>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</si>
  <si>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</si>
  <si>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</si>
  <si>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</si>
  <si>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</si>
  <si>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</si>
  <si>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</si>
  <si>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</si>
  <si>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</si>
  <si>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</si>
  <si>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</si>
  <si>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</si>
  <si>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</si>
  <si>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</si>
  <si>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</si>
  <si>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</si>
  <si>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</si>
  <si>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</si>
  <si>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</si>
  <si>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</si>
  <si>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</si>
  <si>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</si>
  <si>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</si>
  <si>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</si>
  <si>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</si>
  <si>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</si>
  <si>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</si>
  <si>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</si>
  <si>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</si>
  <si>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</si>
  <si>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</si>
  <si>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</si>
  <si>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</si>
  <si>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</si>
  <si>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</si>
  <si>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</si>
  <si>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</si>
  <si>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</si>
  <si>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</si>
  <si>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</si>
  <si>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</si>
  <si>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</si>
  <si>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</si>
  <si>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</si>
  <si>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</si>
  <si>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</si>
  <si>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</si>
  <si>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</si>
  <si>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</si>
  <si>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</si>
  <si>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</si>
  <si>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</si>
  <si>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</si>
  <si>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</si>
  <si>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</si>
  <si>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</si>
  <si>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</si>
  <si>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</si>
  <si>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</si>
  <si>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</si>
  <si>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</si>
  <si>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</si>
  <si>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</si>
  <si>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</si>
  <si>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</si>
  <si>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</si>
  <si>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</si>
  <si>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</si>
  <si>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</si>
  <si>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</si>
  <si>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</si>
  <si>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</si>
  <si>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</si>
  <si>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</si>
  <si>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</si>
  <si>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</si>
  <si>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</si>
  <si>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</si>
  <si>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</si>
  <si>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</si>
  <si>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</si>
  <si>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</si>
  <si>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</si>
  <si>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</si>
  <si>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</si>
  <si>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</si>
  <si>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</si>
  <si>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</si>
  <si>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</si>
  <si>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</si>
  <si>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</si>
  <si>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</si>
  <si>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</si>
  <si>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</si>
  <si>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</si>
  <si>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</si>
  <si>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</si>
  <si>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</si>
  <si>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</si>
  <si>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</si>
  <si>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</si>
  <si>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</si>
  <si>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</si>
  <si>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</si>
  <si>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</si>
  <si>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</si>
  <si>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</si>
  <si>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</si>
  <si>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</si>
  <si>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</si>
  <si>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</si>
  <si>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</si>
  <si>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</si>
  <si>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</si>
  <si>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</si>
  <si>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</si>
  <si>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</si>
  <si>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</si>
  <si>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</si>
  <si>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</si>
  <si>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</si>
  <si>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</si>
  <si>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</si>
  <si>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</si>
  <si>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</si>
  <si>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</si>
  <si>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</si>
  <si>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</si>
  <si>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</si>
  <si>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</si>
  <si>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</si>
  <si>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</si>
  <si>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</si>
  <si>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</si>
  <si>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</si>
  <si>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</si>
  <si>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</si>
  <si>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</si>
  <si>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</si>
  <si>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</si>
  <si>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</si>
  <si>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</si>
  <si>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</si>
  <si>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</si>
  <si>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</si>
  <si>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</si>
  <si>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</si>
  <si>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</si>
  <si>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</si>
  <si>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</si>
  <si>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</si>
  <si>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</si>
  <si>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</si>
  <si>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</si>
  <si>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</si>
  <si>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</si>
  <si>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</si>
  <si>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</si>
  <si>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</si>
  <si>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</si>
  <si>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</si>
  <si>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</si>
  <si>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</si>
  <si>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</si>
  <si>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</si>
  <si>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</si>
  <si>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</si>
  <si>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</si>
  <si>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</si>
  <si>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</si>
  <si>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</si>
  <si>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</si>
  <si>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</si>
  <si>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</si>
  <si>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</si>
  <si>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</si>
  <si>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</si>
  <si>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</si>
  <si>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</si>
  <si>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</si>
  <si>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</si>
  <si>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</si>
  <si>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</si>
  <si>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</si>
  <si>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</si>
  <si>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</si>
  <si>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</si>
  <si>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</si>
  <si>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</si>
  <si>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</si>
  <si>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</si>
  <si>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</si>
  <si>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</si>
  <si>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</si>
  <si>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</si>
  <si>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</si>
  <si>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</si>
  <si>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</si>
  <si>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</si>
  <si>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</si>
  <si>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</si>
  <si>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</si>
  <si>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</si>
  <si>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</si>
  <si>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</si>
  <si>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</si>
  <si>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</si>
  <si>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</si>
  <si>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</si>
  <si>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</si>
  <si>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</si>
  <si>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</si>
  <si>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</si>
  <si>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</si>
  <si>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</si>
  <si>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</si>
  <si>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</si>
  <si>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</si>
  <si>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</si>
  <si>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</si>
  <si>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</si>
  <si>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</si>
  <si>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</si>
  <si>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</si>
  <si>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</si>
  <si>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</si>
  <si>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</si>
  <si>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</si>
  <si>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</si>
  <si>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</si>
  <si>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</si>
  <si>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</si>
  <si>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</si>
  <si>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</si>
  <si>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</si>
  <si>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</si>
  <si>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</si>
  <si>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</si>
  <si>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</si>
  <si>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</si>
  <si>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</si>
  <si>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</si>
  <si>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</si>
  <si>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</si>
  <si>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</si>
  <si>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</si>
  <si>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</si>
  <si>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</si>
  <si>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</si>
  <si>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</si>
  <si>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</si>
  <si>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</si>
  <si>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</si>
  <si>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</si>
  <si>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</si>
  <si>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</si>
  <si>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</si>
  <si>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</si>
  <si>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</si>
  <si>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</si>
  <si>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</si>
  <si>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</si>
  <si>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</si>
  <si>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</si>
  <si>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</si>
  <si>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</si>
  <si>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</si>
  <si>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</si>
  <si>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</si>
  <si>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</si>
  <si>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</si>
  <si>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</si>
  <si>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</si>
  <si>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</si>
  <si>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</si>
  <si>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</si>
  <si>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</si>
  <si>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</si>
  <si>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</si>
  <si>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</si>
  <si>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</si>
  <si>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</si>
  <si>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</si>
  <si>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</si>
  <si>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</si>
  <si>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</si>
  <si>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</si>
  <si>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</si>
  <si>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</si>
  <si>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</si>
  <si>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</si>
  <si>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</si>
  <si>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</si>
  <si>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</si>
  <si>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</si>
  <si>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</si>
  <si>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</si>
  <si>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</si>
  <si>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</si>
  <si>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</si>
  <si>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</si>
  <si>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</si>
  <si>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</si>
  <si>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</si>
  <si>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</si>
  <si>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</si>
  <si>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</si>
  <si>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</si>
  <si>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</si>
  <si>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</si>
  <si>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</si>
  <si>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</si>
  <si>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</si>
  <si>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</si>
  <si>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</si>
  <si>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</si>
  <si>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</si>
  <si>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</si>
  <si>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</si>
  <si>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</si>
  <si>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</si>
  <si>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</si>
  <si>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</si>
  <si>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</si>
  <si>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</si>
  <si>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</si>
  <si>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</si>
  <si>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</si>
  <si>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</si>
  <si>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</si>
  <si>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</si>
  <si>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</si>
  <si>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</si>
  <si>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</si>
  <si>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</si>
  <si>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</si>
  <si>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</si>
  <si>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</si>
  <si>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</si>
  <si>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</si>
  <si>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</si>
  <si>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</si>
  <si>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</si>
  <si>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</si>
  <si>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</si>
  <si>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</si>
  <si>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</si>
  <si>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</si>
  <si>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</si>
  <si>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</si>
  <si>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</si>
  <si>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</si>
  <si>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</si>
  <si>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</si>
  <si>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</si>
  <si>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</si>
  <si>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</si>
  <si>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</si>
  <si>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</si>
  <si>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</si>
  <si>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</si>
  <si>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</si>
  <si>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</si>
  <si>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</si>
  <si>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</si>
  <si>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</si>
  <si>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</si>
  <si>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</si>
  <si>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</si>
  <si>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</si>
  <si>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</si>
  <si>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</si>
  <si>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</si>
  <si>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</si>
  <si>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</si>
  <si>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</si>
  <si>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</si>
  <si>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</si>
  <si>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</si>
  <si>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</si>
  <si>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</si>
  <si>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</si>
  <si>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</si>
  <si>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</si>
  <si>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</si>
  <si>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</si>
  <si>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</si>
  <si>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</si>
  <si>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</si>
  <si>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</si>
  <si>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</si>
  <si>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</si>
  <si>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</si>
  <si>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</si>
  <si>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</si>
  <si>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</si>
  <si>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</si>
  <si>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</si>
  <si>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</si>
  <si>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</si>
  <si>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</si>
  <si>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</si>
  <si>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</si>
  <si>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</si>
  <si>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</si>
  <si>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</si>
  <si>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</si>
  <si>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</si>
  <si>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</si>
  <si>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</si>
  <si>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</si>
  <si>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</si>
  <si>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</si>
  <si>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</si>
  <si>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</si>
  <si>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</si>
  <si>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</si>
  <si>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</si>
  <si>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</si>
  <si>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</si>
  <si>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</si>
  <si>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</si>
  <si>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</si>
  <si>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</si>
  <si>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</si>
  <si>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</si>
  <si>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</si>
  <si>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</si>
  <si>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</si>
  <si>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</si>
  <si>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</si>
  <si>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</si>
  <si>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</si>
  <si>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</si>
  <si>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</si>
  <si>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</si>
  <si>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</si>
  <si>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</si>
  <si>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</si>
  <si>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</si>
  <si>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</si>
  <si>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</si>
  <si>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</si>
  <si>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</si>
  <si>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</si>
  <si>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</si>
  <si>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</si>
  <si>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</si>
  <si>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</si>
  <si>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</si>
  <si>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</si>
  <si>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</si>
  <si>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</si>
  <si>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</si>
  <si>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</si>
  <si>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</si>
  <si>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</si>
  <si>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</si>
  <si>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</si>
  <si>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</si>
  <si>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</si>
  <si>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</si>
  <si>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</si>
  <si>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</si>
  <si>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</si>
  <si>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</si>
  <si>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</si>
  <si>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</si>
  <si>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</si>
  <si>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</si>
  <si>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</si>
  <si>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</si>
  <si>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</si>
  <si>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</si>
  <si>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</si>
  <si>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</si>
  <si>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</si>
  <si>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</si>
  <si>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</si>
  <si>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</si>
  <si>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</si>
  <si>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</si>
  <si>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</si>
  <si>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</si>
  <si>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</si>
  <si>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</si>
  <si>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</si>
  <si>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</si>
  <si>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</si>
  <si>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</si>
  <si>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</si>
  <si>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</si>
  <si>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</si>
  <si>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</si>
  <si>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</si>
  <si>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</si>
  <si>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</si>
  <si>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</si>
  <si>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</si>
  <si>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</si>
  <si>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</si>
  <si>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</si>
  <si>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</si>
  <si>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</si>
  <si>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</si>
  <si>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</si>
  <si>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</si>
  <si>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</si>
  <si>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</si>
  <si>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</si>
  <si>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</si>
  <si>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</si>
  <si>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</si>
  <si>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</si>
  <si>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</si>
  <si>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</si>
  <si>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</si>
  <si>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</si>
  <si>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</si>
  <si>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</si>
  <si>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</si>
  <si>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</si>
  <si>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</si>
  <si>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</si>
  <si>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</si>
  <si>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</si>
  <si>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</si>
  <si>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</si>
  <si>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</si>
  <si>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</si>
  <si>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</si>
  <si>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</si>
  <si>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</si>
  <si>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</si>
  <si>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</si>
  <si>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</si>
  <si>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</si>
  <si>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</si>
  <si>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</si>
  <si>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</si>
  <si>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</si>
  <si>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</si>
  <si>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</si>
  <si>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</si>
  <si>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</si>
  <si>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</si>
  <si>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</si>
  <si>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</si>
  <si>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</si>
  <si>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</si>
  <si>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</si>
  <si>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</si>
  <si>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</si>
  <si>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</si>
  <si>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</si>
  <si>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</si>
  <si>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</si>
  <si>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</si>
  <si>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</si>
  <si>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</si>
  <si>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</si>
  <si>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</si>
  <si>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</si>
  <si>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</si>
  <si>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</si>
  <si>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</si>
  <si>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</si>
  <si>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</si>
  <si>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</si>
  <si>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</si>
  <si>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</si>
  <si>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</si>
  <si>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</si>
  <si>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</si>
  <si>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</si>
  <si>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</si>
  <si>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</si>
  <si>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</si>
  <si>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</si>
  <si>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</si>
  <si>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</si>
  <si>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</si>
  <si>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</si>
  <si>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</si>
  <si>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</si>
  <si>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</si>
  <si>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</si>
  <si>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</si>
  <si>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</si>
  <si>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</si>
  <si>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</si>
  <si>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</si>
  <si>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</si>
  <si>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</si>
  <si>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</si>
  <si>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</si>
  <si>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</si>
  <si>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</si>
  <si>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</si>
  <si>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</si>
  <si>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</si>
  <si>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</si>
  <si>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</si>
  <si>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</si>
  <si>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</si>
  <si>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</si>
  <si>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</si>
  <si>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</si>
  <si>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</si>
  <si>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</si>
  <si>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</si>
  <si>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</si>
  <si>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</si>
  <si>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</si>
  <si>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</si>
  <si>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</si>
  <si>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</si>
  <si>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</si>
  <si>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</si>
  <si>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</si>
  <si>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</si>
  <si>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</si>
  <si>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</si>
  <si>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</si>
  <si>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</si>
  <si>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</si>
  <si>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</si>
  <si>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</si>
  <si>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</si>
  <si>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</si>
  <si>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</si>
  <si>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</si>
  <si>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</si>
  <si>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</si>
  <si>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</si>
  <si>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</si>
  <si>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</si>
  <si>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</si>
  <si>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</si>
  <si>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</si>
  <si>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</si>
  <si>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</si>
  <si>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</si>
  <si>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</si>
  <si>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</si>
  <si>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</si>
  <si>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</si>
  <si>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</si>
  <si>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</si>
  <si>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</si>
  <si>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</si>
  <si>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</si>
  <si>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</si>
  <si>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</si>
  <si>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</si>
  <si>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</si>
  <si>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</si>
  <si>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</si>
  <si>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</si>
  <si>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</si>
  <si>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</si>
  <si>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</si>
  <si>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</si>
  <si>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</si>
  <si>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</si>
  <si>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</si>
  <si>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</si>
  <si>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</si>
  <si>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</si>
  <si>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</si>
  <si>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</si>
  <si>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</si>
  <si>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</si>
  <si>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</si>
  <si>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</si>
  <si>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</si>
  <si>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</si>
  <si>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</si>
  <si>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</si>
  <si>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</si>
  <si>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</si>
  <si>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</si>
  <si>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</si>
  <si>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</si>
  <si>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</si>
  <si>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</si>
  <si>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</si>
  <si>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</si>
  <si>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</si>
  <si>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</si>
  <si>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</si>
  <si>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</si>
  <si>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</si>
  <si>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</si>
  <si>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</si>
  <si>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</si>
  <si>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</si>
  <si>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</si>
  <si>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</si>
  <si>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</si>
  <si>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</si>
  <si>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</si>
  <si>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</si>
  <si>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</si>
  <si>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</si>
  <si>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</si>
  <si>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</si>
  <si>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</si>
  <si>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</si>
  <si>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</si>
  <si>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</si>
  <si>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</si>
  <si>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</si>
  <si>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</si>
  <si>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</si>
  <si>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</si>
  <si>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</si>
  <si>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</si>
  <si>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</si>
  <si>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</si>
  <si>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</si>
  <si>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</si>
  <si>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</si>
  <si>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</si>
  <si>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</si>
  <si>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</si>
  <si>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</si>
  <si>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</si>
  <si>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</si>
  <si>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</si>
  <si>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</si>
  <si>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</si>
  <si>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</si>
  <si>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</si>
  <si>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</si>
  <si>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</si>
  <si>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</si>
  <si>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</si>
  <si>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</si>
  <si>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</si>
  <si>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</si>
  <si>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</si>
  <si>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</si>
  <si>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</si>
  <si>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</si>
  <si>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</si>
  <si>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</si>
  <si>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</si>
  <si>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</si>
  <si>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</si>
  <si>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</si>
  <si>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</si>
  <si>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</si>
  <si>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</si>
  <si>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</si>
  <si>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</si>
  <si>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</si>
  <si>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</si>
  <si>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</si>
  <si>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</si>
  <si>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</si>
  <si>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</si>
  <si>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</si>
  <si>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</si>
  <si>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</si>
  <si>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</si>
  <si>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</si>
  <si>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</si>
  <si>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</si>
  <si>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</si>
  <si>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</si>
  <si>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</si>
  <si>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</si>
  <si>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</si>
  <si>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</si>
  <si>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</si>
  <si>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</si>
  <si>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</si>
  <si>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</si>
  <si>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</si>
  <si>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</si>
  <si>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</si>
  <si>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</si>
  <si>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</si>
  <si>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</si>
  <si>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</si>
  <si>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</si>
  <si>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</si>
  <si>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</si>
  <si>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</si>
  <si>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</si>
  <si>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</si>
  <si>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</si>
  <si>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</si>
  <si>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</si>
  <si>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</si>
  <si>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</si>
  <si>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</si>
  <si>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</si>
  <si>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</si>
  <si>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</si>
  <si>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</si>
  <si>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</si>
  <si>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</si>
  <si>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</si>
  <si>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</si>
  <si>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</si>
  <si>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</si>
  <si>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</si>
  <si>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</si>
  <si>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</si>
  <si>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</si>
  <si>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</si>
  <si>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</si>
  <si>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</si>
  <si>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</si>
  <si>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</si>
  <si>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</si>
  <si>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</si>
  <si>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</si>
  <si>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</si>
  <si>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</si>
  <si>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</si>
  <si>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</si>
  <si>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</si>
  <si>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</si>
  <si>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</si>
  <si>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</si>
  <si>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</si>
  <si>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</si>
  <si>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</si>
  <si>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</si>
  <si>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</si>
  <si>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</si>
  <si>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</si>
  <si>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</si>
  <si>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</si>
  <si>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</si>
  <si>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</si>
  <si>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</si>
  <si>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</si>
  <si>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</si>
  <si>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</si>
  <si>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</si>
  <si>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</si>
  <si>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</si>
  <si>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</si>
  <si>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</si>
  <si>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</si>
  <si>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</si>
  <si>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</si>
  <si>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</si>
  <si>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</si>
  <si>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</si>
  <si>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</si>
  <si>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</si>
  <si>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</si>
  <si>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</si>
  <si>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</si>
  <si>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</si>
  <si>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</si>
  <si>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</si>
  <si>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</si>
  <si>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</si>
  <si>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</si>
  <si>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</si>
  <si>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</si>
  <si>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</si>
  <si>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</si>
  <si>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</si>
  <si>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</si>
  <si>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</si>
  <si>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</si>
  <si>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</si>
  <si>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</si>
  <si>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</si>
  <si>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</si>
  <si>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</si>
  <si>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</si>
  <si>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</si>
  <si>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</si>
  <si>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</si>
  <si>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</si>
  <si>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</si>
  <si>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</si>
  <si>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</si>
  <si>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</si>
  <si>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</si>
  <si>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</si>
  <si>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</si>
  <si>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</si>
  <si>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</si>
  <si>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</si>
  <si>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</si>
  <si>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</si>
  <si>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</si>
  <si>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</si>
  <si>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</si>
  <si>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</si>
  <si>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</si>
  <si>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</si>
  <si>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</si>
  <si>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</si>
  <si>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</si>
  <si>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</si>
  <si>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</si>
  <si>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</si>
  <si>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</si>
  <si>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</si>
  <si>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</si>
  <si>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</si>
  <si>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</si>
  <si>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</si>
  <si>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</si>
  <si>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</si>
  <si>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</si>
  <si>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</si>
  <si>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</si>
  <si>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</si>
  <si>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</si>
  <si>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</si>
  <si>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</si>
  <si>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</si>
  <si>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</si>
  <si>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</si>
  <si>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</si>
  <si>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</si>
  <si>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</si>
  <si>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</si>
  <si>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</si>
  <si>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</si>
  <si>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</si>
  <si>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</si>
  <si>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</si>
  <si>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</si>
  <si>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</si>
  <si>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</si>
  <si>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</si>
  <si>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</si>
  <si>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</si>
  <si>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</si>
  <si>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</si>
  <si>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</si>
  <si>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</si>
  <si>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</si>
  <si>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</si>
  <si>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</si>
  <si>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</si>
  <si>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</si>
  <si>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</si>
  <si>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</si>
  <si>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</si>
  <si>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</si>
  <si>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</si>
  <si>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</si>
  <si>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</si>
  <si>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</si>
  <si>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</si>
  <si>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</si>
  <si>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</si>
  <si>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</si>
  <si>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</si>
  <si>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</si>
  <si>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</si>
  <si>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</si>
  <si>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</si>
  <si>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</si>
  <si>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</si>
  <si>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</si>
  <si>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</si>
  <si>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</si>
  <si>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</si>
  <si>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</si>
  <si>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</si>
  <si>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</si>
  <si>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</si>
  <si>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</si>
  <si>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</si>
  <si>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</si>
  <si>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</si>
  <si>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</si>
  <si>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</si>
  <si>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</si>
  <si>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</si>
  <si>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</si>
  <si>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</si>
  <si>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</si>
  <si>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</si>
  <si>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</si>
  <si>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</si>
  <si>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</si>
  <si>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</si>
  <si>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</si>
  <si>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</si>
  <si>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</si>
  <si>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</si>
  <si>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</si>
  <si>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</si>
  <si>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</si>
  <si>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</si>
  <si>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</si>
  <si>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</si>
  <si>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</si>
  <si>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</si>
  <si>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</si>
  <si>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</si>
  <si>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</si>
  <si>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</si>
  <si>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</si>
  <si>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</si>
  <si>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</si>
  <si>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</si>
  <si>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</si>
  <si>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</si>
  <si>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</si>
  <si>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</si>
  <si>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</si>
  <si>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</si>
  <si>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</si>
  <si>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</si>
  <si>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</si>
  <si>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</si>
  <si>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</si>
  <si>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</si>
  <si>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</si>
  <si>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</si>
  <si>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</si>
  <si>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</si>
  <si>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</si>
  <si>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</si>
  <si>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</si>
  <si>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</si>
  <si>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</si>
  <si>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</si>
  <si>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</si>
  <si>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</si>
  <si>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</si>
  <si>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</si>
  <si>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</si>
  <si>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</si>
  <si>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</si>
  <si>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</si>
  <si>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</si>
  <si>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</si>
  <si>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</si>
  <si>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</si>
  <si>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</si>
  <si>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</si>
  <si>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</si>
  <si>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</si>
  <si>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</si>
  <si>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</si>
  <si>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</si>
  <si>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</si>
  <si>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</si>
  <si>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</si>
  <si>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</si>
  <si>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</si>
  <si>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</si>
  <si>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</si>
  <si>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</si>
  <si>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</si>
  <si>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</si>
  <si>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</si>
  <si>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</si>
  <si>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</si>
  <si>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</si>
  <si>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</si>
  <si>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</si>
  <si>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</si>
  <si>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</si>
  <si>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</si>
  <si>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</si>
  <si>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</si>
  <si>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</si>
  <si>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</si>
  <si>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</si>
  <si>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</si>
  <si>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</si>
  <si>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</si>
  <si>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</si>
  <si>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</si>
  <si>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</si>
  <si>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</si>
  <si>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</si>
  <si>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</si>
  <si>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</si>
  <si>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</si>
  <si>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</si>
  <si>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</si>
  <si>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</si>
  <si>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</si>
  <si>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</si>
  <si>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</si>
  <si>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</si>
  <si>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</si>
  <si>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</si>
  <si>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</si>
  <si>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</si>
  <si>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</si>
  <si>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</si>
  <si>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</si>
  <si>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</si>
  <si>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</si>
  <si>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</si>
  <si>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</si>
  <si>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</si>
  <si>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</si>
  <si>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</si>
  <si>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</si>
  <si>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</si>
  <si>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</si>
  <si>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</si>
  <si>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</si>
  <si>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</si>
  <si>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</si>
  <si>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</si>
  <si>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</si>
  <si>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</si>
  <si>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</si>
  <si>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</si>
  <si>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</si>
  <si>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</si>
  <si>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</si>
  <si>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</si>
  <si>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</si>
  <si>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</si>
  <si>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</si>
  <si>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</si>
  <si>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</si>
  <si>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</si>
  <si>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</si>
  <si>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</si>
  <si>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</si>
  <si>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</si>
  <si>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</si>
  <si>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</si>
  <si>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</si>
  <si>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</si>
  <si>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</si>
  <si>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</si>
  <si>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</si>
  <si>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</si>
  <si>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</si>
  <si>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</si>
  <si>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</si>
  <si>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</si>
  <si>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</si>
  <si>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</si>
  <si>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</si>
  <si>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</si>
  <si>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</si>
  <si>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</si>
  <si>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</si>
  <si>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</si>
  <si>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</si>
  <si>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</si>
  <si>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</si>
  <si>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</si>
  <si>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</si>
  <si>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</si>
  <si>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</si>
  <si>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</si>
  <si>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</si>
  <si>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</si>
  <si>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</si>
  <si>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</si>
  <si>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</si>
  <si>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</si>
  <si>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</si>
  <si>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</si>
  <si>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</si>
  <si>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</si>
  <si>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</si>
  <si>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</si>
  <si>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</si>
  <si>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</si>
  <si>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</si>
  <si>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</si>
  <si>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</si>
  <si>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</si>
  <si>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</si>
  <si>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</si>
  <si>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</si>
  <si>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</si>
  <si>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</si>
  <si>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</si>
  <si>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</si>
  <si>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</si>
  <si>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</si>
  <si>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</si>
  <si>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</si>
  <si>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</si>
  <si>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</si>
  <si>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</si>
  <si>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</si>
  <si>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</si>
  <si>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</si>
  <si>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</si>
  <si>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</si>
  <si>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</si>
  <si>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</si>
  <si>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</si>
  <si>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</si>
  <si>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</si>
  <si>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</si>
  <si>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</si>
  <si>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</si>
  <si>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</si>
  <si>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</si>
  <si>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</si>
  <si>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</si>
  <si>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</si>
  <si>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</si>
  <si>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</si>
  <si>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</si>
  <si>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</si>
  <si>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</si>
  <si>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</si>
  <si>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</si>
  <si>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</si>
  <si>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</si>
  <si>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</si>
  <si>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</si>
  <si>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</si>
  <si>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</si>
  <si>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</si>
  <si>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</si>
  <si>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</si>
  <si>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</si>
  <si>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</si>
  <si>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</si>
  <si>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</si>
  <si>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</si>
  <si>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</si>
  <si>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</si>
  <si>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</si>
  <si>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</si>
  <si>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</si>
  <si>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</si>
  <si>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</si>
  <si>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</si>
  <si>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</si>
  <si>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</si>
  <si>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</si>
  <si>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</si>
  <si>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</si>
  <si>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</si>
  <si>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</si>
  <si>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</si>
  <si>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</si>
  <si>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</si>
  <si>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</si>
  <si>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</si>
  <si>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</si>
  <si>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</si>
  <si>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</si>
  <si>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</si>
  <si>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</si>
  <si>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</si>
  <si>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</si>
  <si>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</si>
  <si>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</si>
  <si>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</si>
  <si>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</si>
  <si>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</si>
  <si>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</si>
  <si>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</si>
  <si>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</si>
  <si>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</si>
  <si>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</si>
  <si>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</si>
  <si>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</si>
  <si>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</si>
  <si>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</si>
  <si>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</si>
  <si>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</si>
  <si>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</si>
  <si>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</si>
  <si>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</si>
  <si>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</si>
  <si>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</si>
  <si>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</si>
  <si>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</si>
  <si>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</si>
  <si>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</si>
  <si>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</si>
  <si>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</si>
  <si>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</si>
  <si>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</si>
  <si>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</si>
  <si>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</si>
  <si>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</si>
  <si>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</si>
  <si>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</si>
  <si>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</si>
  <si>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</si>
  <si>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</si>
  <si>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</si>
  <si>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</si>
  <si>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</si>
  <si>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</si>
  <si>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</si>
  <si>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</si>
  <si>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</si>
  <si>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</si>
  <si>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</si>
  <si>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</si>
  <si>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</si>
  <si>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</si>
  <si>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</si>
  <si>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</si>
  <si>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</si>
  <si>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</si>
  <si>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</si>
  <si>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</si>
  <si>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</si>
  <si>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</si>
  <si>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</si>
  <si>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</si>
  <si>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</si>
  <si>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</si>
  <si>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</si>
  <si>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</si>
  <si>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</si>
  <si>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</si>
  <si>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</si>
  <si>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</si>
  <si>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</si>
  <si>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</si>
  <si>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</si>
  <si>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</si>
  <si>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</si>
  <si>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</si>
  <si>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</si>
  <si>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</si>
  <si>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</si>
  <si>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</si>
  <si>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</si>
  <si>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</si>
  <si>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</si>
  <si>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</si>
  <si>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</si>
  <si>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</si>
  <si>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</si>
  <si>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</si>
  <si>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</si>
  <si>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</si>
  <si>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</si>
  <si>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</si>
  <si>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</si>
  <si>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</si>
  <si>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</si>
  <si>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</si>
  <si>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</si>
  <si>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</si>
  <si>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</si>
  <si>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</si>
  <si>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</si>
  <si>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</si>
  <si>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</si>
  <si>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</si>
  <si>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</si>
  <si>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</si>
  <si>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</si>
  <si>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</si>
  <si>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</si>
  <si>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</si>
  <si>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</si>
  <si>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</si>
  <si>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</si>
  <si>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</si>
  <si>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</si>
  <si>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</si>
  <si>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</si>
  <si>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</si>
  <si>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</si>
  <si>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</si>
  <si>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</si>
  <si>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</si>
  <si>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</si>
  <si>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</si>
  <si>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</si>
  <si>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</si>
  <si>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</si>
  <si>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</si>
  <si>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</si>
  <si>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</si>
  <si>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</si>
  <si>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</si>
  <si>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</si>
  <si>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</si>
  <si>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</si>
  <si>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</si>
  <si>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</si>
  <si>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</si>
  <si>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</si>
  <si>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</si>
  <si>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</si>
  <si>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</si>
  <si>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</si>
  <si>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</si>
  <si>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</si>
  <si>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</si>
  <si>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</si>
  <si>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</si>
  <si>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</si>
  <si>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</si>
  <si>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</si>
  <si>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</si>
  <si>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</si>
  <si>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</si>
  <si>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</si>
  <si>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</si>
  <si>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</si>
  <si>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</si>
  <si>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</si>
  <si>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</si>
  <si>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</si>
  <si>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</si>
  <si>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</si>
  <si>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</si>
  <si>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</si>
  <si>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</si>
  <si>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</si>
  <si>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</si>
  <si>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</si>
  <si>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</si>
  <si>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</si>
  <si>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</si>
  <si>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</si>
  <si>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</si>
  <si>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</si>
  <si>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</si>
  <si>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</si>
  <si>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</si>
  <si>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</si>
  <si>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</si>
  <si>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</si>
  <si>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</si>
  <si>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</si>
  <si>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</si>
  <si>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</si>
  <si>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</si>
  <si>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</si>
  <si>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</si>
  <si>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</si>
  <si>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</si>
  <si>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</si>
  <si>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</si>
  <si>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</si>
  <si>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</si>
  <si>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</si>
  <si>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</si>
  <si>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</si>
  <si>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</si>
  <si>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</si>
  <si>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</si>
  <si>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</si>
  <si>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</si>
  <si>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</si>
  <si>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</si>
  <si>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</si>
  <si>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</si>
  <si>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</si>
  <si>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</si>
  <si>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</si>
  <si>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</si>
  <si>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</si>
  <si>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</si>
  <si>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</si>
  <si>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</si>
  <si>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</si>
  <si>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</si>
  <si>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</si>
  <si>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</si>
  <si>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</si>
  <si>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</si>
  <si>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</si>
  <si>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</si>
  <si>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</si>
  <si>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</si>
  <si>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</si>
  <si>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</si>
  <si>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</si>
  <si>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</si>
  <si>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</si>
  <si>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</si>
  <si>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</si>
  <si>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</si>
  <si>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</si>
  <si>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</si>
  <si>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</si>
  <si>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</si>
  <si>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</si>
  <si>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</si>
  <si>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</si>
  <si>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</si>
  <si>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</si>
  <si>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</si>
  <si>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</si>
  <si>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</si>
  <si>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</si>
  <si>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</si>
  <si>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</si>
  <si>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</si>
  <si>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</si>
  <si>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</si>
  <si>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</si>
  <si>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</si>
  <si>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</si>
  <si>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</si>
  <si>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</si>
  <si>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</si>
  <si>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</si>
  <si>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</si>
  <si>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</si>
  <si>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</si>
  <si>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</si>
  <si>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</si>
  <si>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</si>
  <si>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</si>
  <si>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</si>
  <si>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</si>
  <si>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</si>
  <si>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</si>
  <si>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</si>
  <si>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</si>
  <si>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</si>
  <si>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</si>
  <si>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</si>
  <si>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</si>
  <si>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</si>
  <si>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</si>
  <si>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</si>
  <si>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</si>
  <si>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</si>
  <si>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</si>
  <si>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</si>
  <si>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</si>
  <si>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</si>
  <si>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</si>
  <si>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</si>
  <si>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</si>
  <si>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</si>
  <si>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</si>
  <si>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</si>
  <si>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</si>
  <si>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</si>
  <si>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</si>
  <si>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</si>
  <si>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</si>
  <si>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</si>
  <si>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</si>
  <si>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</si>
  <si>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</si>
  <si>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</si>
  <si>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</si>
  <si>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</si>
  <si>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</si>
  <si>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</si>
  <si>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</si>
  <si>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</si>
  <si>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</si>
  <si>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</si>
  <si>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</si>
  <si>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</si>
  <si>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</si>
  <si>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</si>
  <si>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</si>
  <si>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</si>
  <si>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</si>
  <si>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</si>
  <si>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</si>
  <si>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</si>
  <si>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</si>
  <si>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</si>
  <si>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</si>
  <si>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</si>
  <si>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</si>
  <si>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</si>
  <si>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</si>
  <si>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</si>
  <si>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</si>
  <si>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</si>
  <si>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</si>
  <si>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</si>
  <si>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</si>
  <si>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</si>
  <si>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</si>
  <si>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</si>
  <si>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</si>
  <si>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</si>
  <si>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</si>
  <si>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</si>
  <si>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</si>
  <si>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</si>
  <si>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</si>
  <si>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</si>
  <si>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</si>
  <si>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</si>
  <si>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</si>
  <si>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</si>
  <si>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</si>
  <si>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</si>
  <si>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</si>
  <si>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</si>
  <si>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</si>
  <si>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</si>
  <si>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</si>
  <si>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</si>
  <si>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</si>
  <si>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</si>
  <si>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</si>
  <si>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</si>
  <si>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</si>
  <si>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</si>
  <si>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</si>
  <si>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</si>
  <si>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</si>
  <si>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</si>
  <si>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</si>
  <si>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</si>
  <si>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</si>
  <si>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</si>
  <si>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</si>
  <si>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</si>
  <si>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</si>
  <si>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</si>
  <si>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</si>
  <si>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</si>
  <si>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</si>
  <si>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</si>
  <si>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</si>
  <si>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</si>
  <si>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</si>
  <si>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</si>
  <si>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</si>
  <si>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</si>
  <si>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</si>
  <si>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</si>
  <si>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</si>
  <si>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</si>
  <si>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</si>
  <si>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</si>
  <si>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</si>
  <si>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</si>
  <si>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</si>
  <si>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</si>
  <si>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</si>
  <si>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</si>
  <si>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</si>
  <si>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</si>
  <si>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</si>
  <si>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</si>
  <si>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</si>
  <si>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</si>
  <si>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</si>
  <si>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</si>
  <si>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</si>
  <si>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</si>
  <si>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</si>
  <si>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</si>
  <si>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</si>
  <si>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</si>
  <si>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</si>
  <si>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</si>
  <si>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</si>
  <si>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</si>
  <si>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</si>
  <si>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</si>
  <si>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</si>
  <si>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</si>
  <si>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</si>
  <si>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</si>
  <si>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</si>
  <si>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</si>
  <si>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</si>
  <si>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</si>
  <si>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</si>
  <si>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</si>
  <si>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</si>
  <si>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</si>
  <si>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</si>
  <si>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</si>
  <si>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</si>
  <si>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</si>
  <si>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</si>
  <si>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</si>
  <si>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</si>
  <si>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</si>
  <si>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</si>
  <si>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</si>
  <si>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</si>
  <si>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</si>
  <si>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</si>
  <si>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</si>
  <si>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</si>
  <si>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</si>
  <si>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</si>
  <si>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</si>
  <si>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</si>
  <si>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</si>
  <si>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</si>
  <si>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</si>
  <si>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</si>
  <si>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</si>
  <si>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</si>
  <si>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</si>
  <si>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</si>
  <si>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</si>
  <si>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</si>
  <si>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</si>
  <si>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</si>
  <si>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</si>
  <si>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</si>
  <si>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</si>
  <si>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</si>
  <si>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</si>
  <si>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</si>
  <si>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</si>
  <si>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</si>
  <si>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</si>
  <si>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</si>
  <si>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</si>
  <si>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</si>
  <si>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</si>
  <si>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</si>
  <si>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</si>
  <si>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</si>
  <si>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</si>
  <si>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</si>
  <si>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</si>
  <si>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</si>
  <si>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</si>
  <si>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</si>
  <si>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</si>
  <si>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</si>
  <si>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</si>
  <si>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</si>
  <si>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</si>
  <si>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</si>
  <si>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</si>
  <si>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</si>
  <si>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</si>
  <si>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</si>
  <si>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</si>
  <si>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</si>
  <si>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</si>
  <si>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</si>
  <si>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</si>
  <si>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</si>
  <si>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</si>
  <si>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</si>
  <si>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</si>
  <si>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</si>
  <si>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</si>
  <si>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</si>
  <si>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</si>
  <si>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</si>
  <si>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</si>
  <si>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</si>
  <si>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</si>
  <si>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</si>
  <si>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</si>
  <si>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</si>
  <si>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</si>
  <si>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</si>
  <si>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</si>
  <si>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</si>
  <si>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</si>
  <si>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</si>
  <si>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</si>
  <si>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</si>
  <si>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</si>
  <si>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</si>
  <si>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</si>
  <si>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</si>
  <si>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</si>
  <si>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</si>
  <si>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</si>
  <si>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</si>
  <si>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</si>
  <si>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</si>
  <si>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</si>
  <si>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</si>
  <si>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</si>
  <si>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</si>
  <si>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</si>
  <si>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</si>
  <si>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</si>
  <si>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</si>
  <si>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</si>
  <si>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</si>
  <si>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</si>
  <si>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</si>
  <si>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</si>
  <si>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</si>
  <si>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</si>
  <si>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</si>
  <si>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</si>
  <si>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</si>
  <si>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</si>
  <si>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</si>
  <si>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</si>
  <si>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</si>
  <si>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</si>
  <si>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</si>
  <si>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</si>
  <si>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</si>
  <si>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</si>
  <si>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</si>
  <si>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</si>
  <si>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</si>
  <si>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</si>
  <si>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</si>
  <si>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</si>
  <si>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</si>
  <si>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</si>
  <si>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</si>
  <si>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</si>
  <si>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</si>
  <si>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</si>
  <si>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</si>
  <si>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</si>
  <si>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</si>
  <si>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</si>
  <si>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</si>
  <si>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</si>
  <si>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</si>
  <si>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</si>
  <si>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</si>
  <si>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</si>
  <si>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</si>
  <si>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</si>
  <si>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</si>
  <si>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</si>
  <si>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</si>
  <si>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</si>
  <si>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</si>
  <si>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</si>
  <si>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</si>
  <si>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</si>
  <si>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</si>
  <si>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</si>
  <si>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</si>
  <si>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</si>
  <si>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</si>
  <si>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</si>
  <si>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</si>
  <si>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</si>
  <si>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</si>
  <si>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</si>
  <si>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</si>
  <si>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</si>
  <si>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</si>
  <si>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</si>
  <si>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</si>
  <si>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</si>
  <si>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</si>
  <si>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</si>
  <si>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</si>
  <si>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</si>
  <si>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</si>
  <si>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</si>
  <si>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</si>
  <si>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</si>
  <si>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</si>
  <si>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</si>
  <si>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</si>
  <si>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</si>
  <si>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</si>
  <si>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</si>
  <si>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</si>
  <si>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</si>
  <si>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</si>
  <si>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</si>
  <si>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</si>
  <si>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</si>
  <si>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</si>
  <si>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</si>
  <si>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</si>
  <si>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</si>
  <si>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</si>
  <si>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</si>
  <si>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</si>
  <si>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</si>
  <si>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</si>
  <si>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</si>
  <si>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</si>
  <si>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</si>
  <si>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</si>
  <si>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</si>
  <si>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</si>
  <si>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</si>
  <si>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</si>
  <si>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</si>
  <si>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</si>
  <si>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</si>
  <si>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</si>
  <si>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</si>
  <si>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</si>
  <si>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</si>
  <si>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</si>
  <si>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</si>
  <si>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</si>
  <si>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</si>
  <si>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</si>
  <si>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</si>
  <si>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</si>
  <si>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</si>
  <si>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</si>
  <si>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</si>
  <si>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</si>
  <si>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</si>
  <si>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</si>
  <si>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</si>
  <si>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</si>
  <si>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</si>
  <si>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</si>
  <si>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</si>
  <si>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</si>
  <si>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</si>
  <si>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</si>
  <si>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</si>
  <si>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</si>
  <si>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</si>
  <si>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</si>
  <si>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</si>
  <si>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</si>
  <si>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</si>
  <si>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</si>
  <si>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</si>
  <si>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</si>
  <si>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</si>
  <si>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</si>
  <si>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</si>
  <si>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</si>
  <si>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</si>
  <si>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</si>
  <si>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</si>
  <si>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</si>
  <si>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</si>
  <si>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</si>
  <si>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</si>
  <si>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</si>
  <si>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</si>
  <si>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</si>
  <si>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</si>
  <si>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</si>
  <si>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</si>
  <si>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</si>
  <si>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</si>
  <si>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</si>
  <si>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</si>
  <si>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</si>
  <si>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</si>
  <si>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</si>
  <si>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</si>
  <si>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</si>
  <si>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</si>
  <si>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</si>
  <si>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</si>
  <si>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</si>
  <si>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</si>
  <si>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</si>
  <si>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</si>
  <si>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</si>
  <si>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</si>
  <si>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</si>
  <si>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</si>
  <si>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</si>
  <si>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</si>
  <si>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</si>
  <si>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</si>
  <si>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</si>
  <si>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</si>
  <si>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</si>
  <si>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</si>
  <si>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</si>
  <si>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</si>
  <si>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</si>
  <si>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</si>
  <si>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</si>
  <si>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</si>
  <si>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</si>
  <si>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</si>
  <si>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</si>
  <si>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</si>
  <si>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</si>
  <si>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</si>
  <si>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</si>
  <si>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</si>
  <si>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</si>
  <si>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</si>
  <si>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</si>
  <si>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</si>
  <si>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</si>
  <si>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</si>
  <si>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</si>
  <si>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</si>
  <si>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</si>
  <si>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</si>
  <si>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</si>
  <si>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</si>
  <si>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</si>
  <si>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</si>
  <si>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</si>
  <si>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</si>
  <si>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</si>
  <si>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</si>
  <si>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</si>
  <si>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</si>
  <si>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</si>
  <si>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</si>
  <si>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</si>
  <si>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</si>
  <si>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</si>
  <si>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</si>
  <si>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</si>
  <si>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</si>
  <si>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</si>
  <si>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</si>
  <si>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</si>
  <si>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</si>
  <si>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</si>
  <si>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</si>
  <si>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</si>
  <si>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</si>
  <si>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</si>
  <si>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</si>
  <si>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</si>
  <si>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</si>
  <si>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</si>
  <si>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</si>
  <si>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</si>
  <si>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</si>
  <si>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</si>
  <si>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</si>
  <si>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</si>
  <si>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</si>
  <si>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</si>
  <si>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</si>
  <si>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</si>
  <si>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</si>
  <si>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</si>
  <si>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</si>
  <si>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</si>
  <si>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</si>
  <si>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</si>
  <si>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</si>
  <si>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</si>
  <si>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</si>
  <si>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</si>
  <si>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</si>
  <si>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</si>
  <si>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</si>
  <si>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</si>
  <si>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</si>
  <si>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</si>
  <si>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</si>
  <si>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</si>
  <si>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</si>
  <si>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</si>
  <si>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</si>
  <si>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</si>
  <si>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</si>
  <si>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</si>
  <si>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</si>
  <si>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</si>
  <si>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</si>
  <si>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</si>
  <si>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</si>
  <si>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</si>
  <si>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</si>
  <si>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</si>
  <si>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</si>
  <si>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</si>
  <si>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</si>
  <si>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</si>
  <si>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</si>
  <si>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</si>
  <si>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</si>
  <si>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</si>
  <si>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</si>
  <si>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</si>
  <si>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</si>
  <si>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</si>
  <si>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</si>
  <si>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</si>
  <si>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</si>
  <si>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</si>
  <si>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</si>
  <si>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</si>
  <si>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</si>
  <si>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</si>
  <si>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</si>
  <si>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</si>
  <si>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</si>
  <si>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</si>
  <si>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</si>
  <si>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</si>
  <si>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</si>
  <si>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</si>
  <si>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</si>
  <si>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</si>
  <si>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</si>
  <si>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</si>
  <si>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</si>
  <si>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</si>
  <si>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</si>
  <si>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</si>
  <si>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</si>
  <si>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</si>
  <si>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</si>
  <si>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</si>
  <si>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</si>
  <si>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</si>
  <si>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</si>
  <si>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</si>
  <si>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</si>
  <si>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</si>
  <si>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</si>
  <si>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</si>
  <si>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</si>
  <si>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</si>
  <si>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</si>
  <si>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</si>
  <si>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</si>
  <si>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</si>
  <si>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</si>
  <si>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</si>
  <si>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</si>
  <si>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</si>
  <si>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</si>
  <si>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</si>
  <si>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</si>
  <si>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</si>
  <si>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</si>
  <si>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</si>
  <si>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</si>
  <si>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</si>
  <si>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</si>
  <si>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</si>
  <si>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</si>
  <si>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</si>
  <si>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</si>
  <si>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</si>
  <si>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</si>
  <si>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</si>
  <si>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</si>
  <si>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</si>
  <si>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</si>
  <si>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</si>
  <si>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</si>
  <si>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</si>
  <si>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</si>
  <si>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</si>
  <si>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</si>
  <si>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</si>
  <si>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</si>
  <si>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</si>
  <si>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</si>
  <si>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</si>
  <si>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</si>
  <si>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</si>
  <si>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</si>
  <si>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</si>
  <si>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</si>
  <si>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</si>
  <si>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</si>
  <si>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</si>
  <si>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</si>
  <si>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</si>
  <si>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</si>
  <si>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</si>
  <si>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</si>
  <si>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</si>
  <si>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</si>
  <si>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</si>
  <si>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</si>
  <si>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</si>
  <si>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</si>
  <si>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</si>
  <si>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</si>
  <si>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</si>
  <si>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</si>
  <si>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</si>
  <si>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</si>
  <si>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</si>
  <si>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</si>
  <si>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</si>
  <si>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</si>
  <si>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</si>
  <si>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</si>
  <si>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</si>
  <si>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</si>
  <si>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</si>
  <si>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</si>
  <si>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</si>
  <si>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</si>
  <si>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</si>
  <si>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</si>
  <si>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</si>
  <si>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</si>
  <si>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</si>
  <si>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</si>
  <si>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</si>
  <si>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</si>
  <si>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</si>
  <si>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</si>
  <si>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</si>
  <si>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</si>
  <si>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</si>
  <si>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</si>
  <si>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</si>
  <si>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</si>
  <si>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</si>
  <si>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</si>
  <si>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</si>
  <si>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</si>
  <si>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</si>
  <si>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</si>
  <si>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</si>
  <si>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</si>
  <si>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</si>
  <si>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</si>
  <si>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</si>
  <si>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</si>
  <si>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</si>
  <si>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</si>
  <si>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</si>
  <si>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</si>
  <si>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</si>
  <si>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</si>
  <si>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</si>
  <si>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</si>
  <si>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</si>
  <si>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</si>
  <si>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</si>
  <si>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</si>
  <si>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</si>
  <si>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</si>
  <si>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</si>
  <si>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</si>
  <si>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</si>
  <si>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</si>
  <si>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</si>
  <si>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</si>
  <si>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</si>
  <si>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</si>
  <si>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</si>
  <si>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</si>
  <si>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</si>
  <si>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</si>
  <si>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</si>
  <si>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</si>
  <si>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</si>
  <si>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</si>
  <si>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</si>
  <si>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</si>
  <si>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</si>
  <si>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</si>
  <si>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</si>
  <si>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</si>
  <si>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</si>
  <si>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</si>
  <si>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</si>
  <si>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</si>
  <si>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</si>
  <si>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</si>
  <si>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</si>
  <si>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</si>
  <si>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</si>
  <si>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</si>
  <si>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</si>
  <si>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</si>
  <si>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</si>
  <si>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</si>
  <si>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</si>
  <si>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</si>
  <si>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</si>
  <si>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</si>
  <si>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</si>
  <si>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</si>
  <si>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</si>
  <si>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</si>
  <si>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</si>
  <si>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</si>
  <si>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</si>
  <si>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</si>
  <si>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</si>
  <si>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</si>
  <si>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</si>
  <si>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</si>
  <si>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</si>
  <si>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</si>
  <si>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</si>
  <si>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</si>
  <si>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</si>
  <si>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</si>
  <si>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</si>
  <si>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</si>
  <si>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</si>
  <si>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</si>
  <si>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</si>
  <si>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</si>
  <si>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</si>
  <si>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</si>
  <si>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</si>
  <si>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</si>
  <si>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</si>
  <si>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</si>
  <si>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</si>
  <si>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</si>
  <si>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</si>
  <si>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</si>
  <si>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</si>
  <si>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</si>
  <si>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</si>
  <si>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</si>
  <si>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</si>
  <si>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</si>
  <si>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</si>
  <si>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</si>
  <si>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</si>
  <si>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</si>
  <si>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</si>
  <si>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</si>
  <si>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</si>
  <si>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</si>
  <si>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</si>
  <si>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</si>
  <si>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</si>
  <si>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</si>
  <si>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</si>
  <si>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</si>
  <si>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</si>
  <si>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</si>
  <si>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</si>
  <si>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</si>
  <si>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</si>
  <si>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</si>
  <si>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</si>
  <si>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</si>
  <si>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</si>
  <si>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</si>
  <si>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</si>
  <si>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</si>
  <si>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</si>
  <si>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</si>
  <si>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</si>
  <si>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</si>
  <si>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</si>
  <si>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</si>
  <si>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</si>
  <si>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</si>
  <si>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</si>
  <si>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</si>
  <si>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</si>
  <si>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</si>
  <si>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</si>
  <si>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</si>
  <si>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</si>
  <si>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</si>
  <si>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</si>
  <si>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</si>
  <si>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</si>
  <si>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</si>
  <si>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</si>
  <si>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</si>
  <si>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</si>
  <si>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</si>
  <si>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</si>
  <si>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</si>
  <si>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</si>
  <si>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</si>
  <si>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</si>
  <si>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</si>
  <si>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</si>
  <si>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</si>
  <si>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</si>
  <si>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</si>
  <si>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</si>
  <si>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</si>
  <si>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</si>
  <si>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</si>
  <si>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</si>
  <si>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</si>
  <si>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</si>
  <si>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</si>
  <si>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</si>
  <si>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</si>
  <si>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</si>
  <si>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</si>
  <si>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</si>
  <si>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</si>
  <si>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</si>
  <si>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</si>
  <si>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</si>
  <si>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</si>
  <si>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</si>
  <si>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</si>
  <si>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</si>
  <si>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</si>
  <si>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</si>
  <si>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</si>
  <si>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</si>
  <si>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</si>
  <si>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</si>
  <si>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</si>
  <si>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</si>
  <si>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</si>
  <si>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</si>
  <si>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</si>
  <si>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</si>
  <si>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</si>
  <si>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</si>
  <si>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</si>
  <si>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</si>
  <si>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</si>
  <si>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</si>
  <si>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</si>
  <si>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</si>
  <si>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</si>
  <si>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</si>
  <si>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</si>
  <si>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</si>
  <si>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</si>
  <si>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</si>
  <si>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</si>
  <si>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</si>
  <si>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</si>
  <si>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</si>
  <si>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</si>
  <si>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</si>
  <si>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</si>
  <si>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</si>
  <si>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</si>
  <si>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</si>
  <si>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</si>
  <si>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</si>
  <si>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</si>
  <si>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</si>
  <si>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</si>
  <si>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</si>
  <si>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</si>
  <si>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</si>
  <si>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</si>
  <si>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</si>
  <si>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</si>
  <si>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</si>
  <si>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</si>
  <si>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</si>
  <si>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</si>
  <si>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</si>
  <si>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</si>
  <si>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</si>
  <si>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</si>
  <si>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</si>
  <si>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</si>
  <si>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</si>
  <si>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</si>
  <si>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</si>
  <si>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</si>
  <si>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</si>
  <si>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</si>
  <si>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</si>
  <si>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</si>
  <si>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</si>
  <si>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</si>
  <si>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</si>
  <si>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</si>
  <si>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</si>
  <si>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</si>
  <si>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</si>
  <si>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</si>
  <si>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</si>
  <si>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</si>
  <si>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</si>
  <si>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</si>
  <si>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</si>
  <si>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</si>
  <si>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</si>
  <si>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</si>
  <si>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</si>
  <si>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</si>
  <si>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</si>
  <si>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</si>
  <si>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</si>
  <si>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</si>
  <si>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</si>
  <si>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</si>
  <si>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</si>
  <si>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</si>
  <si>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</si>
  <si>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</si>
  <si>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</si>
  <si>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</si>
  <si>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</si>
  <si>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</si>
  <si>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</si>
  <si>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</si>
  <si>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</si>
  <si>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</si>
  <si>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</si>
  <si>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</si>
  <si>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</si>
  <si>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</si>
  <si>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</si>
  <si>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</si>
  <si>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</si>
  <si>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</si>
  <si>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</si>
  <si>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</si>
  <si>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</si>
  <si>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</si>
  <si>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</si>
  <si>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</si>
  <si>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</si>
  <si>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</si>
  <si>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</si>
  <si>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</si>
  <si>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</si>
  <si>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</si>
  <si>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</si>
  <si>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</si>
  <si>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</si>
  <si>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</si>
  <si>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</si>
  <si>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</si>
  <si>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</si>
  <si>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</si>
  <si>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</si>
  <si>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</si>
  <si>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</si>
  <si>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</si>
  <si>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</si>
  <si>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</si>
  <si>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</si>
  <si>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</si>
  <si>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</si>
  <si>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</si>
  <si>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</si>
  <si>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</si>
  <si>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</si>
  <si>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</si>
  <si>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</si>
  <si>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</si>
  <si>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</si>
  <si>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</si>
  <si>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</si>
  <si>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</si>
  <si>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</si>
  <si>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</si>
  <si>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</si>
  <si>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</si>
  <si>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</si>
  <si>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</si>
  <si>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</si>
  <si>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</si>
  <si>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</si>
  <si>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</si>
  <si>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</si>
  <si>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</si>
  <si>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</si>
  <si>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</si>
  <si>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</si>
  <si>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</si>
  <si>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</si>
  <si>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</si>
  <si>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</si>
  <si>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</si>
  <si>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</si>
  <si>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</si>
  <si>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</si>
  <si>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</si>
  <si>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</si>
  <si>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</si>
  <si>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</si>
  <si>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</si>
  <si>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</si>
  <si>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</si>
  <si>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</si>
  <si>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</si>
  <si>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</si>
  <si>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</si>
  <si>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</si>
  <si>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</si>
  <si>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</si>
  <si>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</si>
  <si>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</si>
  <si>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</si>
  <si>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</si>
  <si>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</si>
  <si>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</si>
  <si>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</si>
  <si>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</si>
  <si>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</si>
  <si>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</si>
  <si>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</si>
  <si>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</si>
  <si>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</si>
  <si>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</si>
  <si>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</si>
  <si>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</si>
  <si>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</si>
  <si>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</si>
  <si>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</si>
  <si>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</si>
  <si>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</si>
  <si>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</si>
  <si>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</si>
  <si>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</si>
  <si>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</si>
  <si>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</si>
  <si>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</si>
  <si>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</si>
  <si>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</si>
  <si>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</si>
  <si>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</si>
  <si>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</si>
  <si>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</si>
  <si>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</si>
  <si>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</si>
  <si>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</si>
  <si>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</si>
  <si>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</si>
  <si>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</si>
  <si>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</si>
  <si>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</si>
  <si>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</si>
  <si>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</si>
  <si>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</si>
  <si>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</si>
  <si>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</si>
  <si>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</si>
  <si>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</si>
  <si>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</si>
  <si>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</si>
  <si>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</si>
  <si>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</si>
  <si>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</si>
  <si>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</si>
  <si>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</si>
  <si>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</si>
  <si>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</si>
  <si>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</si>
  <si>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</si>
  <si>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</si>
  <si>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</si>
  <si>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</si>
  <si>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</si>
  <si>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</si>
  <si>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</si>
  <si>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</si>
  <si>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</si>
  <si>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</si>
  <si>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</si>
  <si>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</si>
  <si>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</si>
  <si>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</si>
  <si>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</si>
  <si>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</si>
  <si>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</si>
  <si>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</si>
  <si>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</si>
  <si>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</si>
  <si>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</si>
  <si>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</si>
  <si>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</si>
  <si>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</si>
  <si>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</si>
  <si>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</si>
  <si>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</si>
  <si>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</si>
  <si>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</si>
  <si>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</si>
  <si>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</si>
  <si>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</si>
  <si>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</si>
  <si>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</si>
  <si>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</si>
  <si>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</si>
  <si>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</si>
  <si>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</si>
  <si>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</si>
  <si>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</si>
  <si>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</si>
  <si>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</si>
  <si>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</si>
  <si>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</si>
  <si>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</si>
  <si>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</si>
  <si>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</si>
  <si>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</si>
  <si>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</si>
  <si>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</si>
  <si>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</si>
  <si>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</si>
  <si>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</si>
  <si>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</si>
  <si>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</si>
  <si>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</si>
  <si>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</si>
  <si>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</si>
  <si>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</si>
  <si>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</si>
  <si>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</si>
  <si>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</si>
  <si>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</si>
  <si>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</si>
  <si>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</si>
  <si>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</si>
  <si>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</si>
  <si>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</si>
  <si>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</si>
  <si>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</si>
  <si>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</si>
  <si>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</si>
  <si>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</si>
  <si>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</si>
  <si>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</si>
  <si>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</si>
  <si>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</si>
  <si>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</si>
  <si>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</si>
  <si>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</si>
  <si>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</si>
  <si>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</si>
  <si>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</si>
  <si>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</si>
  <si>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</si>
  <si>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</si>
  <si>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</si>
  <si>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</si>
  <si>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</si>
  <si>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</si>
  <si>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</si>
  <si>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</si>
  <si>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</si>
  <si>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</si>
  <si>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</si>
  <si>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</si>
  <si>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</si>
  <si>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</si>
  <si>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</si>
  <si>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</si>
  <si>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</si>
  <si>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</si>
  <si>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</si>
  <si>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</si>
  <si>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</si>
  <si>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</si>
  <si>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</si>
  <si>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</si>
  <si>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</si>
  <si>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</si>
  <si>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</si>
  <si>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</si>
  <si>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</si>
  <si>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</si>
  <si>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</si>
  <si>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</si>
  <si>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</si>
  <si>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</si>
  <si>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</si>
  <si>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</si>
  <si>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</si>
  <si>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</si>
  <si>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</si>
  <si>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</si>
  <si>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</si>
  <si>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</si>
  <si>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</si>
  <si>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</si>
  <si>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</si>
  <si>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</si>
  <si>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</si>
  <si>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</si>
  <si>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</si>
  <si>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</si>
  <si>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</si>
  <si>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</si>
  <si>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</si>
  <si>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</si>
  <si>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</si>
  <si>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</si>
  <si>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</si>
  <si>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</si>
  <si>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</si>
  <si>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</si>
  <si>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</si>
  <si>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</si>
  <si>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</si>
  <si>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</si>
  <si>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</si>
  <si>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</si>
  <si>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</si>
  <si>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</si>
  <si>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</si>
  <si>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</si>
  <si>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</si>
  <si>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</si>
  <si>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</si>
  <si>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</si>
  <si>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</si>
  <si>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</si>
  <si>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</si>
  <si>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</si>
  <si>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</si>
  <si>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</si>
  <si>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</si>
  <si>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</si>
  <si>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</si>
  <si>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</si>
  <si>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</si>
  <si>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</si>
  <si>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</si>
  <si>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</si>
  <si>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</si>
  <si>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</si>
  <si>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</si>
  <si>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</si>
  <si>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</si>
  <si>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</si>
  <si>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</si>
  <si>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</si>
  <si>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</si>
  <si>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</si>
  <si>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</si>
  <si>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</si>
  <si>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</si>
  <si>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</si>
  <si>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</si>
  <si>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</si>
  <si>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</si>
  <si>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</si>
  <si>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</si>
  <si>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</si>
  <si>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</si>
  <si>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</si>
  <si>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</si>
  <si>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</si>
  <si>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</si>
  <si>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</si>
  <si>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</si>
  <si>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</si>
  <si>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</si>
  <si>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</si>
  <si>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</si>
  <si>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</si>
  <si>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</si>
  <si>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</si>
  <si>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</si>
  <si>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</si>
  <si>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</si>
  <si>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</si>
  <si>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</si>
  <si>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</si>
  <si>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</si>
  <si>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</si>
  <si>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</si>
  <si>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</si>
  <si>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</si>
  <si>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</si>
  <si>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</si>
  <si>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</si>
  <si>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</si>
  <si>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</si>
  <si>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</si>
  <si>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</si>
  <si>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</si>
  <si>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</si>
  <si>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</si>
  <si>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</si>
  <si>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</si>
  <si>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</si>
  <si>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</si>
  <si>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</si>
  <si>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</si>
  <si>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</si>
  <si>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</si>
  <si>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</si>
  <si>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</si>
  <si>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</si>
  <si>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</si>
  <si>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</si>
  <si>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</si>
  <si>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</si>
  <si>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</si>
  <si>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</si>
  <si>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</si>
  <si>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</si>
  <si>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</si>
  <si>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</si>
  <si>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</si>
  <si>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</si>
  <si>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</si>
  <si>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</si>
  <si>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</si>
  <si>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</si>
  <si>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</si>
  <si>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</si>
  <si>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</si>
  <si>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</si>
  <si>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</si>
  <si>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</si>
  <si>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</si>
  <si>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</si>
  <si>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</si>
  <si>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</si>
  <si>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</si>
  <si>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</si>
  <si>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</si>
  <si>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</si>
  <si>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</si>
  <si>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</si>
  <si>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</si>
  <si>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</si>
  <si>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</si>
  <si>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</si>
  <si>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</si>
  <si>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</si>
  <si>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</si>
  <si>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</si>
  <si>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</si>
  <si>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</si>
  <si>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</si>
  <si>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</si>
  <si>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</si>
  <si>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</si>
  <si>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</si>
  <si>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</si>
  <si>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</si>
  <si>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</si>
  <si>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</si>
  <si>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</si>
  <si>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</si>
  <si>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</si>
  <si>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</si>
  <si>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</si>
  <si>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</si>
  <si>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</si>
  <si>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</si>
  <si>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</si>
  <si>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</si>
  <si>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</si>
  <si>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</si>
  <si>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</si>
  <si>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</si>
  <si>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</si>
  <si>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</si>
  <si>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</si>
  <si>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</si>
  <si>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</si>
  <si>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</si>
  <si>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</si>
  <si>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</si>
  <si>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</si>
  <si>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</si>
  <si>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</si>
  <si>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</si>
  <si>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</si>
  <si>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</si>
  <si>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</si>
  <si>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</si>
  <si>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</si>
  <si>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</si>
  <si>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</si>
  <si>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</si>
  <si>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</si>
  <si>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</si>
  <si>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</si>
  <si>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</si>
  <si>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</si>
  <si>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</si>
  <si>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</si>
  <si>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</si>
  <si>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</si>
  <si>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</si>
  <si>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</si>
  <si>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</si>
  <si>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</si>
  <si>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</si>
  <si>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</si>
  <si>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</si>
  <si>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</si>
  <si>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</si>
  <si>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</si>
  <si>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</si>
  <si>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</si>
  <si>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</si>
  <si>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</si>
  <si>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</si>
  <si>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</si>
  <si>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</si>
  <si>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</si>
  <si>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</si>
  <si>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</si>
  <si>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</si>
  <si>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</si>
  <si>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</si>
  <si>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</si>
  <si>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</si>
  <si>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</si>
  <si>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</si>
  <si>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</si>
  <si>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</si>
  <si>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</si>
  <si>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</si>
  <si>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</si>
  <si>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</si>
  <si>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</si>
  <si>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</si>
  <si>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</si>
  <si>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</si>
  <si>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</si>
  <si>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</si>
  <si>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</si>
  <si>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</si>
  <si>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</si>
  <si>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</si>
  <si>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</si>
  <si>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</si>
  <si>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</si>
  <si>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</si>
  <si>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</si>
  <si>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</si>
  <si>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</si>
  <si>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</si>
  <si>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</si>
  <si>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</si>
  <si>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</si>
  <si>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</si>
  <si>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</si>
  <si>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</si>
  <si>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</si>
  <si>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</si>
  <si>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</si>
  <si>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</si>
  <si>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</si>
  <si>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</si>
  <si>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</si>
  <si>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</si>
  <si>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</si>
  <si>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</si>
  <si>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</si>
  <si>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</si>
  <si>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</si>
  <si>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</si>
  <si>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</si>
  <si>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</si>
  <si>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</si>
  <si>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</si>
  <si>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</si>
  <si>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</si>
  <si>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</si>
  <si>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</si>
  <si>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</si>
  <si>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</si>
  <si>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</si>
  <si>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</si>
  <si>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</si>
  <si>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</si>
  <si>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</si>
  <si>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</si>
  <si>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</si>
  <si>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</si>
  <si>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</si>
  <si>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</si>
  <si>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</si>
  <si>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</si>
  <si>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</si>
  <si>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</si>
  <si>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</si>
  <si>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</si>
  <si>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</si>
  <si>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</si>
  <si>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</si>
  <si>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</si>
  <si>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</si>
  <si>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</si>
  <si>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</si>
  <si>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</si>
  <si>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</si>
  <si>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</si>
  <si>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</si>
  <si>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</si>
  <si>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</si>
  <si>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</si>
  <si>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</si>
  <si>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</si>
  <si>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</si>
  <si>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</si>
  <si>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</si>
  <si>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</si>
  <si>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</si>
  <si>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</si>
  <si>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</si>
  <si>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</si>
  <si>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</si>
  <si>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</si>
  <si>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</si>
  <si>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</si>
  <si>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</si>
  <si>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</si>
  <si>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</si>
  <si>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</si>
  <si>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</si>
  <si>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</si>
  <si>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</si>
  <si>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</si>
  <si>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</si>
  <si>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</si>
  <si>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</si>
  <si>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</si>
  <si>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</si>
  <si>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</si>
  <si>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</si>
  <si>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</si>
  <si>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</si>
  <si>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</si>
  <si>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</si>
  <si>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</si>
  <si>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</si>
  <si>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</si>
  <si>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</si>
  <si>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</si>
  <si>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</si>
  <si>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</si>
  <si>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</si>
  <si>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</si>
  <si>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</si>
  <si>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</si>
  <si>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</si>
  <si>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</si>
  <si>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</si>
  <si>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</si>
  <si>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</si>
  <si>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</si>
  <si>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</si>
  <si>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</si>
  <si>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</si>
  <si>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</si>
  <si>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</si>
  <si>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</si>
  <si>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</si>
  <si>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</si>
  <si>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</si>
  <si>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</si>
  <si>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</si>
  <si>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</si>
  <si>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</si>
  <si>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</si>
  <si>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</si>
  <si>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</si>
  <si>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</si>
  <si>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</si>
  <si>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</si>
  <si>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</si>
  <si>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</si>
  <si>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</si>
  <si>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</si>
  <si>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</si>
  <si>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</si>
  <si>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</si>
  <si>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</si>
  <si>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</si>
  <si>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</si>
  <si>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</si>
  <si>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</si>
  <si>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</si>
  <si>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</si>
  <si>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</si>
  <si>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</si>
  <si>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</si>
  <si>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</si>
  <si>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</si>
  <si>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</si>
  <si>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</si>
  <si>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</si>
  <si>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</si>
  <si>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</si>
  <si>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</si>
  <si>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</si>
  <si>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</si>
  <si>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</si>
  <si>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</si>
  <si>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</si>
  <si>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</si>
  <si>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</si>
  <si>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</si>
  <si>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</si>
  <si>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</si>
  <si>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</si>
  <si>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</si>
  <si>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</si>
  <si>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</si>
  <si>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</si>
  <si>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</si>
  <si>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</si>
  <si>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</si>
  <si>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</si>
  <si>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</si>
  <si>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</si>
  <si>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</si>
  <si>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</si>
  <si>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</si>
  <si>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</si>
  <si>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</si>
  <si>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</si>
  <si>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</si>
  <si>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</si>
  <si>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</si>
  <si>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</si>
  <si>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</si>
  <si>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</si>
  <si>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</si>
  <si>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</si>
  <si>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</si>
  <si>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</si>
  <si>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</si>
  <si>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</si>
  <si>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</si>
  <si>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</si>
  <si>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</si>
  <si>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</si>
  <si>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</si>
  <si>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</si>
  <si>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</si>
  <si>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</si>
  <si>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</si>
  <si>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</si>
  <si>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</si>
  <si>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</si>
  <si>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</si>
  <si>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</si>
  <si>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</si>
  <si>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</si>
  <si>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</si>
  <si>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</si>
  <si>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</si>
  <si>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</si>
  <si>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</si>
  <si>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</si>
  <si>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</si>
  <si>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</si>
  <si>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</si>
  <si>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</si>
  <si>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</si>
  <si>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</si>
  <si>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</si>
  <si>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</si>
  <si>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</si>
  <si>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</si>
  <si>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</si>
  <si>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</si>
  <si>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</si>
  <si>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</si>
  <si>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</si>
  <si>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</si>
  <si>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</si>
  <si>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</si>
  <si>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</si>
  <si>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</si>
  <si>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</si>
  <si>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</si>
  <si>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</si>
  <si>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</si>
  <si>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</si>
  <si>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</si>
  <si>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</si>
  <si>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</si>
  <si>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</si>
  <si>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</si>
  <si>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</si>
  <si>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</si>
  <si>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</si>
  <si>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</si>
  <si>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</si>
  <si>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</si>
  <si>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</si>
  <si>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</si>
  <si>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</si>
  <si>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</si>
  <si>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</si>
  <si>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</si>
  <si>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</si>
  <si>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</si>
  <si>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</si>
  <si>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</si>
  <si>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</si>
  <si>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</si>
  <si>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</si>
  <si>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</si>
  <si>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</si>
  <si>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</si>
  <si>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</si>
  <si>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</si>
  <si>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</si>
  <si>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</si>
  <si>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</si>
  <si>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</si>
  <si>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</si>
  <si>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</si>
  <si>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</si>
  <si>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</si>
  <si>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</si>
  <si>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</si>
  <si>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</si>
  <si>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</si>
  <si>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</si>
  <si>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</si>
  <si>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</si>
  <si>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</si>
  <si>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</si>
  <si>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</si>
  <si>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</si>
  <si>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</si>
  <si>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</si>
  <si>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</si>
  <si>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</si>
  <si>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</si>
  <si>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</si>
  <si>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</si>
  <si>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</si>
  <si>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</si>
  <si>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</si>
  <si>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</si>
  <si>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</si>
  <si>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</si>
  <si>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</si>
  <si>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</si>
  <si>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</si>
  <si>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</si>
  <si>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</si>
  <si>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</si>
  <si>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</si>
  <si>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</si>
  <si>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</si>
  <si>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</si>
  <si>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</si>
  <si>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</si>
  <si>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</si>
  <si>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</si>
  <si>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</si>
  <si>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</si>
  <si>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</si>
  <si>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</si>
  <si>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</si>
  <si>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</si>
  <si>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</si>
  <si>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</si>
  <si>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</si>
  <si>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</si>
  <si>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</si>
  <si>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</si>
  <si>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</si>
  <si>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</si>
  <si>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</si>
  <si>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</si>
  <si>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</si>
  <si>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</si>
  <si>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</si>
  <si>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</si>
  <si>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</si>
  <si>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</si>
  <si>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</si>
  <si>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</si>
  <si>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</si>
  <si>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</si>
  <si>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</si>
  <si>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</si>
  <si>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</si>
  <si>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</si>
  <si>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</si>
  <si>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</si>
  <si>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</si>
  <si>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</si>
  <si>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</si>
  <si>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</si>
  <si>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</si>
  <si>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</si>
  <si>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</si>
  <si>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</si>
  <si>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</si>
  <si>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</si>
  <si>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</si>
  <si>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</si>
  <si>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</si>
  <si>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</si>
  <si>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</si>
  <si>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</si>
  <si>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</si>
  <si>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</si>
  <si>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</si>
  <si>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</si>
  <si>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</si>
  <si>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</si>
  <si>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</si>
  <si>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</si>
  <si>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</si>
  <si>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</si>
  <si>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</si>
  <si>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</si>
  <si>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</si>
  <si>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</si>
  <si>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</si>
  <si>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</si>
  <si>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</si>
  <si>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</si>
  <si>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</si>
  <si>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</si>
  <si>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</si>
  <si>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</si>
  <si>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</si>
  <si>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</si>
  <si>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</si>
  <si>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</si>
  <si>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</si>
  <si>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</si>
  <si>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</si>
  <si>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</si>
  <si>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</si>
  <si>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</si>
  <si>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</si>
  <si>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</si>
  <si>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</si>
  <si>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</si>
  <si>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</si>
  <si>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</si>
  <si>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</si>
  <si>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</si>
  <si>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</si>
  <si>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</si>
  <si>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</si>
  <si>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</si>
  <si>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</si>
  <si>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</si>
  <si>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</si>
  <si>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</si>
  <si>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</si>
  <si>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</si>
  <si>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</si>
  <si>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</si>
  <si>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</si>
  <si>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</si>
  <si>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</si>
  <si>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</si>
  <si>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</si>
  <si>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</si>
  <si>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</si>
  <si>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</si>
  <si>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</si>
  <si>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</si>
  <si>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</si>
  <si>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</si>
  <si>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</si>
  <si>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</si>
  <si>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</si>
  <si>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</si>
  <si>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</si>
  <si>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</si>
  <si>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</si>
  <si>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</si>
  <si>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</si>
  <si>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</si>
  <si>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</si>
  <si>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</si>
  <si>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</si>
  <si>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</si>
  <si>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</si>
  <si>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</si>
  <si>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</si>
  <si>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</si>
  <si>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</si>
  <si>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</si>
  <si>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</si>
  <si>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</si>
  <si>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</si>
  <si>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</si>
  <si>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</si>
  <si>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</si>
  <si>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</si>
  <si>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</si>
  <si>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</si>
  <si>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</si>
  <si>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</si>
  <si>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</si>
  <si>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</si>
  <si>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</si>
  <si>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</si>
  <si>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</si>
  <si>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</si>
  <si>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</si>
  <si>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</si>
  <si>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</si>
  <si>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</si>
  <si>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</si>
  <si>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</si>
  <si>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</si>
  <si>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</si>
  <si>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</si>
  <si>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</si>
  <si>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</si>
  <si>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</si>
  <si>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</si>
  <si>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</si>
  <si>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</si>
  <si>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</si>
  <si>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</si>
  <si>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</si>
  <si>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</si>
  <si>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</si>
  <si>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</si>
  <si>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</si>
  <si>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</si>
  <si>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</si>
  <si>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</si>
  <si>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</si>
  <si>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</si>
  <si>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</si>
  <si>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</si>
  <si>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</si>
  <si>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</si>
  <si>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</si>
  <si>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</si>
  <si>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</si>
  <si>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</si>
  <si>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</si>
  <si>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</si>
  <si>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</si>
  <si>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</si>
  <si>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</si>
  <si>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</si>
  <si>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</si>
  <si>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</si>
  <si>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</si>
  <si>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</si>
  <si>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</si>
  <si>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</si>
  <si>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</si>
  <si>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</si>
  <si>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</si>
  <si>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</si>
  <si>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</si>
  <si>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</si>
  <si>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</si>
  <si>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</si>
  <si>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</si>
  <si>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</si>
  <si>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</si>
  <si>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</si>
  <si>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</si>
  <si>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</si>
  <si>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</si>
  <si>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</si>
  <si>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</si>
  <si>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</si>
  <si>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</si>
  <si>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</si>
  <si>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</si>
  <si>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</si>
  <si>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</si>
  <si>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</si>
  <si>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</si>
  <si>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</si>
  <si>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</si>
  <si>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</si>
  <si>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</si>
  <si>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</si>
  <si>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</si>
  <si>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</si>
  <si>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</si>
  <si>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</si>
  <si>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</si>
  <si>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</si>
  <si>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</si>
  <si>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</si>
  <si>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</si>
  <si>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</si>
  <si>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</si>
  <si>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</si>
  <si>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</si>
  <si>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</si>
  <si>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</si>
  <si>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</si>
  <si>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</si>
  <si>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</si>
  <si>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</si>
  <si>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</si>
  <si>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</si>
  <si>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</si>
  <si>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</si>
  <si>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</si>
  <si>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</si>
  <si>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</si>
  <si>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</si>
  <si>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</si>
  <si>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</si>
  <si>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</si>
  <si>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</si>
  <si>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</si>
  <si>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</si>
  <si>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</si>
  <si>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</si>
  <si>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</si>
  <si>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</si>
  <si>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</si>
  <si>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</si>
  <si>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</si>
  <si>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</si>
  <si>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</si>
  <si>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</si>
  <si>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</si>
  <si>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</si>
  <si>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</si>
  <si>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</si>
  <si>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</si>
  <si>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</si>
  <si>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</si>
  <si>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</si>
  <si>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</si>
  <si>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</si>
  <si>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</si>
  <si>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</si>
  <si>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</si>
  <si>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</si>
  <si>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</si>
  <si>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</si>
  <si>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</si>
  <si>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</si>
  <si>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</si>
  <si>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</si>
  <si>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</si>
  <si>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</si>
  <si>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</si>
  <si>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</si>
  <si>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</si>
  <si>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</si>
  <si>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</si>
  <si>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</si>
  <si>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</si>
  <si>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</si>
  <si>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</si>
  <si>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</si>
  <si>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</si>
  <si>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</si>
  <si>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</si>
  <si>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</si>
  <si>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</si>
  <si>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</si>
  <si>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</si>
  <si>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</si>
  <si>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</si>
  <si>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</si>
  <si>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</si>
  <si>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</si>
  <si>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</si>
  <si>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</si>
  <si>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</si>
  <si>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</si>
  <si>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</si>
  <si>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</si>
  <si>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</si>
  <si>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</si>
  <si>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</si>
  <si>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</si>
  <si>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</si>
  <si>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</si>
  <si>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</si>
  <si>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</si>
  <si>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</si>
  <si>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</si>
  <si>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</si>
  <si>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</si>
  <si>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</si>
  <si>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</si>
  <si>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</si>
  <si>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</si>
  <si>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</si>
  <si>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</si>
  <si>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</si>
  <si>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</si>
  <si>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</si>
  <si>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</si>
  <si>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</si>
  <si>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</si>
  <si>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</si>
  <si>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</si>
  <si>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</si>
  <si>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</si>
  <si>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</si>
  <si>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</si>
  <si>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</si>
  <si>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</si>
  <si>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</si>
  <si>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</si>
  <si>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</si>
  <si>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</si>
  <si>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</si>
  <si>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</si>
  <si>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</si>
  <si>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</si>
  <si>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</si>
  <si>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</si>
  <si>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</si>
  <si>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</si>
  <si>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</si>
  <si>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</si>
  <si>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</si>
  <si>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</si>
  <si>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</si>
  <si>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</si>
  <si>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</si>
  <si>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</si>
  <si>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</si>
  <si>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</si>
  <si>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</si>
  <si>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</si>
  <si>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</si>
  <si>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</si>
  <si>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</si>
  <si>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</si>
  <si>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</si>
  <si>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</si>
  <si>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</si>
  <si>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</si>
  <si>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</si>
  <si>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</si>
  <si>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</si>
  <si>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</si>
  <si>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</si>
  <si>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</si>
  <si>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</si>
  <si>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</si>
  <si>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</si>
  <si>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</si>
  <si>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</si>
  <si>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</si>
  <si>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</si>
  <si>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</si>
  <si>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</si>
  <si>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</si>
  <si>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</si>
  <si>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</si>
  <si>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</si>
  <si>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</si>
  <si>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</si>
  <si>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</si>
  <si>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</si>
  <si>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</si>
  <si>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</si>
  <si>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</si>
  <si>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</si>
  <si>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</si>
  <si>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</si>
  <si>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</si>
  <si>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</si>
  <si>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</si>
  <si>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</si>
  <si>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</si>
  <si>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</si>
  <si>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</si>
  <si>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</si>
  <si>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</si>
  <si>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</si>
  <si>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</si>
  <si>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</si>
  <si>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</si>
  <si>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</si>
  <si>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</si>
  <si>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</si>
  <si>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</si>
  <si>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</si>
  <si>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</si>
  <si>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</si>
  <si>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</si>
  <si>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</si>
  <si>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</si>
  <si>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</si>
  <si>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</si>
  <si>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</si>
  <si>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</si>
  <si>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</si>
  <si>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</si>
  <si>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</si>
  <si>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</si>
  <si>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</si>
  <si>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</si>
  <si>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</si>
  <si>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</si>
  <si>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</si>
  <si>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</si>
  <si>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</si>
  <si>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</si>
  <si>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</si>
  <si>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</si>
  <si>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</si>
  <si>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</si>
  <si>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</si>
  <si>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</si>
  <si>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</si>
  <si>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</si>
  <si>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</si>
  <si>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</si>
  <si>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</si>
  <si>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</si>
  <si>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</si>
  <si>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</si>
  <si>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</si>
  <si>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</si>
  <si>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</si>
  <si>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</si>
  <si>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</si>
  <si>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</si>
  <si>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</si>
  <si>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</si>
  <si>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</si>
  <si>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</si>
  <si>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</si>
  <si>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</si>
  <si>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</si>
  <si>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</si>
  <si>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</si>
  <si>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</si>
  <si>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</si>
  <si>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</si>
  <si>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</si>
  <si>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</si>
  <si>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</si>
  <si>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</si>
  <si>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</si>
  <si>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</si>
  <si>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</si>
  <si>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</si>
  <si>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</si>
  <si>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</si>
  <si>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</si>
  <si>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</si>
  <si>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</si>
  <si>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</si>
  <si>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</si>
  <si>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</si>
  <si>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</si>
  <si>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</si>
  <si>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</si>
  <si>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</si>
  <si>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</si>
  <si>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</si>
  <si>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</si>
  <si>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</si>
  <si>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</si>
  <si>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</si>
  <si>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</si>
  <si>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</si>
  <si>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</si>
  <si>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</si>
  <si>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</si>
  <si>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</si>
  <si>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</si>
  <si>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</si>
  <si>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</si>
  <si>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</si>
  <si>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</si>
  <si>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</si>
  <si>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</si>
  <si>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</si>
  <si>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</si>
  <si>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</si>
  <si>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</si>
  <si>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</si>
  <si>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</si>
  <si>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</si>
  <si>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</si>
  <si>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</si>
  <si>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</si>
  <si>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</si>
  <si>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</si>
  <si>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</si>
  <si>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</si>
  <si>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</si>
  <si>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</si>
  <si>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</si>
  <si>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</si>
  <si>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</si>
  <si>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</si>
  <si>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</si>
  <si>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</si>
  <si>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</si>
  <si>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</si>
  <si>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</si>
  <si>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</si>
  <si>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</si>
  <si>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</si>
  <si>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</si>
  <si>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</si>
  <si>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</si>
  <si>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</si>
  <si>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</si>
  <si>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</si>
  <si>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</si>
  <si>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</si>
  <si>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</si>
  <si>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</si>
  <si>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</si>
  <si>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</si>
  <si>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</si>
  <si>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</si>
  <si>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</si>
  <si>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</si>
  <si>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</si>
  <si>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</si>
  <si>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</si>
  <si>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</si>
  <si>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</si>
  <si>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</si>
  <si>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</si>
  <si>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</si>
  <si>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</si>
  <si>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</si>
  <si>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</si>
  <si>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</si>
  <si>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</si>
  <si>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</si>
  <si>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</si>
  <si>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</si>
  <si>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</si>
  <si>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</si>
  <si>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</si>
  <si>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</si>
  <si>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</si>
  <si>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</si>
  <si>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</si>
  <si>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</si>
  <si>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</si>
  <si>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</si>
  <si>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</si>
  <si>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</si>
  <si>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</si>
  <si>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</si>
  <si>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</si>
  <si>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</si>
  <si>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</si>
  <si>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</si>
  <si>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</si>
  <si>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</si>
  <si>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</si>
  <si>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</si>
  <si>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</si>
  <si>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</si>
  <si>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</si>
  <si>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</si>
  <si>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</si>
  <si>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</si>
  <si>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</si>
  <si>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</si>
  <si>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</si>
  <si>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</si>
  <si>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</si>
  <si>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</si>
  <si>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</si>
  <si>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</si>
  <si>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</si>
  <si>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</si>
  <si>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</si>
  <si>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</si>
  <si>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</si>
  <si>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</si>
  <si>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</si>
  <si>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</si>
  <si>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</si>
  <si>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</si>
  <si>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</si>
  <si>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</si>
  <si>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</si>
  <si>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</si>
  <si>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</si>
  <si>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</si>
  <si>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</si>
  <si>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</si>
  <si>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</si>
  <si>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</si>
  <si>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</si>
  <si>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</si>
  <si>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</si>
  <si>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</si>
  <si>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</si>
  <si>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</si>
  <si>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</si>
  <si>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</si>
  <si>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</si>
  <si>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</si>
  <si>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</si>
  <si>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</si>
  <si>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</si>
  <si>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</si>
  <si>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</si>
  <si>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</si>
  <si>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</si>
  <si>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</si>
  <si>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</si>
  <si>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</si>
  <si>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</si>
  <si>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</si>
  <si>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</si>
  <si>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</si>
  <si>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</si>
  <si>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</si>
  <si>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</si>
  <si>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</si>
  <si>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</si>
  <si>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</si>
  <si>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</si>
  <si>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</si>
  <si>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</si>
  <si>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</si>
  <si>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</si>
  <si>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</si>
  <si>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</si>
  <si>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</si>
  <si>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</si>
  <si>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</si>
  <si>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</si>
  <si>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</si>
  <si>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</si>
  <si>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</si>
  <si>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</si>
  <si>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</si>
  <si>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</si>
  <si>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</si>
  <si>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</si>
  <si>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</si>
  <si>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</si>
  <si>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</si>
  <si>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</si>
  <si>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</si>
  <si>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</si>
  <si>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</si>
  <si>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</si>
  <si>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</si>
  <si>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</si>
  <si>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</si>
  <si>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</si>
  <si>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</si>
  <si>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</si>
  <si>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</si>
  <si>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</si>
  <si>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</si>
  <si>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</si>
  <si>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</si>
  <si>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</si>
  <si>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</si>
  <si>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</si>
  <si>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</si>
  <si>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</si>
  <si>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</si>
  <si>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</si>
  <si>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</si>
  <si>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</si>
  <si>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</si>
  <si>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</si>
  <si>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</si>
  <si>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</si>
  <si>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</si>
  <si>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</si>
  <si>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</si>
  <si>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</si>
  <si>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</si>
  <si>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</si>
  <si>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</si>
  <si>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</si>
  <si>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</si>
  <si>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</si>
  <si>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</si>
  <si>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</si>
  <si>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</si>
  <si>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</si>
  <si>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</si>
  <si>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</si>
  <si>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</si>
  <si>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</si>
  <si>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</si>
  <si>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</si>
  <si>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</si>
  <si>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</si>
  <si>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</si>
  <si>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</si>
  <si>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</si>
  <si>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</si>
  <si>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</si>
  <si>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</si>
  <si>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</si>
  <si>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</si>
  <si>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</si>
  <si>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</si>
  <si>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</si>
  <si>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</si>
  <si>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</si>
  <si>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</si>
  <si>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</si>
  <si>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</si>
  <si>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</si>
  <si>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</si>
  <si>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</si>
  <si>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</si>
  <si>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</si>
  <si>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</si>
  <si>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</si>
  <si>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</si>
  <si>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</si>
  <si>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</si>
  <si>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</si>
  <si>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</si>
  <si>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</si>
  <si>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</si>
  <si>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</si>
  <si>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</si>
  <si>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</si>
  <si>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</si>
  <si>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</si>
  <si>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</si>
  <si>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</si>
  <si>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</si>
  <si>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</si>
  <si>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</si>
  <si>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</si>
  <si>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</si>
  <si>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</si>
  <si>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</si>
  <si>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</si>
  <si>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</si>
  <si>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</si>
  <si>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</si>
  <si>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</si>
  <si>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</si>
  <si>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</si>
  <si>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</si>
  <si>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</si>
  <si>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</si>
  <si>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</si>
  <si>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</si>
  <si>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</si>
  <si>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</si>
  <si>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</si>
  <si>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</si>
  <si>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</si>
  <si>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</si>
  <si>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</si>
  <si>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</si>
  <si>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</si>
  <si>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</si>
  <si>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</si>
  <si>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</si>
  <si>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</si>
  <si>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</si>
  <si>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</si>
  <si>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</si>
  <si>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</si>
  <si>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</si>
  <si>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</si>
  <si>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</si>
  <si>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</si>
  <si>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</si>
  <si>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</si>
  <si>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</si>
  <si>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</si>
  <si>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</si>
  <si>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</si>
  <si>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</si>
  <si>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</si>
  <si>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</si>
  <si>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</si>
  <si>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</si>
  <si>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</si>
  <si>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</si>
  <si>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</si>
  <si>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</si>
  <si>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</si>
  <si>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</si>
  <si>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</si>
  <si>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</si>
  <si>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</si>
  <si>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</si>
  <si>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</si>
  <si>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</si>
  <si>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</si>
  <si>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</si>
  <si>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</si>
  <si>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</si>
  <si>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</si>
  <si>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</si>
  <si>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</si>
  <si>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</si>
  <si>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</si>
  <si>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</si>
  <si>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</si>
  <si>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</si>
  <si>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</si>
  <si>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</si>
  <si>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</si>
  <si>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</si>
  <si>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</si>
  <si>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</si>
  <si>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</si>
  <si>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</si>
  <si>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</si>
  <si>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</si>
  <si>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</si>
  <si>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</si>
  <si>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</si>
  <si>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</si>
  <si>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</si>
  <si>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</si>
  <si>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</si>
  <si>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</si>
  <si>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</si>
  <si>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</si>
  <si>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</si>
  <si>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</si>
  <si>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</si>
  <si>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</si>
  <si>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</si>
  <si>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</si>
  <si>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</si>
  <si>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</si>
  <si>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</si>
  <si>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</si>
  <si>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</si>
  <si>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</si>
  <si>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</si>
  <si>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</si>
  <si>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</si>
  <si>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</si>
  <si>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</si>
  <si>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</si>
  <si>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</si>
  <si>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</si>
  <si>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</si>
  <si>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</si>
  <si>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</si>
  <si>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</si>
  <si>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</si>
  <si>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</si>
  <si>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</si>
  <si>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</si>
  <si>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</si>
  <si>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</si>
  <si>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</si>
  <si>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</si>
  <si>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</si>
  <si>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</si>
  <si>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</si>
  <si>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</si>
  <si>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</si>
  <si>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</si>
  <si>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</si>
  <si>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</si>
  <si>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</si>
  <si>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</si>
  <si>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</si>
  <si>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</si>
  <si>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</si>
  <si>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</si>
  <si>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</si>
  <si>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</si>
  <si>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</si>
  <si>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</si>
  <si>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</si>
  <si>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</si>
  <si>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</si>
  <si>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</si>
  <si>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</si>
  <si>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</si>
  <si>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</si>
  <si>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</si>
  <si>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</si>
  <si>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</si>
  <si>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</si>
  <si>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</si>
  <si>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</si>
  <si>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</si>
  <si>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</si>
  <si>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</si>
  <si>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</si>
  <si>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</si>
  <si>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</si>
  <si>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</si>
  <si>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</si>
  <si>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</si>
  <si>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</si>
  <si>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</si>
  <si>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</si>
  <si>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</si>
  <si>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</si>
  <si>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</si>
  <si>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</si>
  <si>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</si>
  <si>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</si>
  <si>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</si>
  <si>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</si>
  <si>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</si>
  <si>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</si>
  <si>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</si>
  <si>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</si>
  <si>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</si>
  <si>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</si>
  <si>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</si>
  <si>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</si>
  <si>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</si>
  <si>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</si>
  <si>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</si>
  <si>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</si>
  <si>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</si>
  <si>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</si>
  <si>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</si>
  <si>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</si>
  <si>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</si>
  <si>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</si>
  <si>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</si>
  <si>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</si>
  <si>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</si>
  <si>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</si>
  <si>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</si>
  <si>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</si>
  <si>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</si>
  <si>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</si>
  <si>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</si>
  <si>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</si>
  <si>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</si>
  <si>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</si>
  <si>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</si>
  <si>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</si>
  <si>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</si>
  <si>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</si>
  <si>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</si>
  <si>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</si>
  <si>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</si>
  <si>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</si>
  <si>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</si>
  <si>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</si>
  <si>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</si>
  <si>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</si>
  <si>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</si>
  <si>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</si>
  <si>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</si>
  <si>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</si>
  <si>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</si>
  <si>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</si>
  <si>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</si>
  <si>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</si>
  <si>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</si>
  <si>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</si>
  <si>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</si>
  <si>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</si>
  <si>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</si>
  <si>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</si>
  <si>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</si>
  <si>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</si>
  <si>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</si>
  <si>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</si>
  <si>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</si>
  <si>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</si>
  <si>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</si>
  <si>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</si>
  <si>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</si>
  <si>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</si>
  <si>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</si>
  <si>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</si>
  <si>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</si>
  <si>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</si>
  <si>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</si>
  <si>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</si>
  <si>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</si>
  <si>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</si>
  <si>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</si>
  <si>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</si>
  <si>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</si>
  <si>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</si>
  <si>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</si>
  <si>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</si>
  <si>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</si>
  <si>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</si>
  <si>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</si>
  <si>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</si>
  <si>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</si>
  <si>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</si>
  <si>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</si>
  <si>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</si>
  <si>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</si>
  <si>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</si>
  <si>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</si>
  <si>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</si>
  <si>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</si>
  <si>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</si>
  <si>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</si>
  <si>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</si>
  <si>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</si>
  <si>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</si>
  <si>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</si>
  <si>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</si>
  <si>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</si>
  <si>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</si>
  <si>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</si>
  <si>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</si>
  <si>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</si>
  <si>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</si>
  <si>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</si>
  <si>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</si>
  <si>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</si>
  <si>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</si>
  <si>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</si>
  <si>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</si>
  <si>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</si>
  <si>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</si>
  <si>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</si>
  <si>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</si>
  <si>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</si>
  <si>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</si>
  <si>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</si>
  <si>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</si>
  <si>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</si>
  <si>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</si>
  <si>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</si>
  <si>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</si>
  <si>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</si>
  <si>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</si>
  <si>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</si>
  <si>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</si>
  <si>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</si>
  <si>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</si>
  <si>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</si>
  <si>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</si>
  <si>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</si>
  <si>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</si>
  <si>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</si>
  <si>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</si>
  <si>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</si>
  <si>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</si>
  <si>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</si>
  <si>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</si>
  <si>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</si>
  <si>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</si>
  <si>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</si>
  <si>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</si>
  <si>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</si>
  <si>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</si>
  <si>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</si>
  <si>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</si>
  <si>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</si>
  <si>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</si>
  <si>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</si>
  <si>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</si>
  <si>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</si>
  <si>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</si>
  <si>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</si>
  <si>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</si>
  <si>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</si>
  <si>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</si>
  <si>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</si>
  <si>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</si>
  <si>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</si>
  <si>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</si>
  <si>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</si>
  <si>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</si>
  <si>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</si>
  <si>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</si>
  <si>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</si>
  <si>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</si>
  <si>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</si>
  <si>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</si>
  <si>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</si>
  <si>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</si>
  <si>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</si>
  <si>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</si>
  <si>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</si>
  <si>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</si>
  <si>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</si>
  <si>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</si>
  <si>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</si>
  <si>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</si>
  <si>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</si>
  <si>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</si>
  <si>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</si>
  <si>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</si>
  <si>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</si>
  <si>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</si>
  <si>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</si>
  <si>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</si>
  <si>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</si>
  <si>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</si>
  <si>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</si>
  <si>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</si>
  <si>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</si>
  <si>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</si>
  <si>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</si>
  <si>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</si>
  <si>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</si>
  <si>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</si>
  <si>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</si>
  <si>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</si>
  <si>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</si>
  <si>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</si>
  <si>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</si>
  <si>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</si>
  <si>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</si>
  <si>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</si>
  <si>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</si>
  <si>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</si>
  <si>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</si>
  <si>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</si>
  <si>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</si>
  <si>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</si>
  <si>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</si>
  <si>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</si>
  <si>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</si>
  <si>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</si>
  <si>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</si>
  <si>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</si>
  <si>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</si>
  <si>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</si>
  <si>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</si>
  <si>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</si>
  <si>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</si>
  <si>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</si>
  <si>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</si>
  <si>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</si>
  <si>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</si>
  <si>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</si>
  <si>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</si>
  <si>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</si>
  <si>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</si>
  <si>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</si>
  <si>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</si>
  <si>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</si>
  <si>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</si>
  <si>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</si>
  <si>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</si>
  <si>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</si>
  <si>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</si>
  <si>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</si>
  <si>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</si>
  <si>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</si>
  <si>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</si>
  <si>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</si>
  <si>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</si>
  <si>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</si>
  <si>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</si>
  <si>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</si>
  <si>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</si>
  <si>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</si>
  <si>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</si>
  <si>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</si>
  <si>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</si>
  <si>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</si>
  <si>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</si>
  <si>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</si>
  <si>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</si>
  <si>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</si>
  <si>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</si>
  <si>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</si>
  <si>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</si>
  <si>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</si>
  <si>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</si>
  <si>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</si>
  <si>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</si>
  <si>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</si>
  <si>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</si>
  <si>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</si>
  <si>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</si>
  <si>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</si>
  <si>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</si>
  <si>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</si>
  <si>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</si>
  <si>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</si>
  <si>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</si>
  <si>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</si>
  <si>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</si>
  <si>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</si>
  <si>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</si>
  <si>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</si>
  <si>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</si>
  <si>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</si>
  <si>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</si>
  <si>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</si>
  <si>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</si>
  <si>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</si>
  <si>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</si>
  <si>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</si>
  <si>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</si>
  <si>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</si>
  <si>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</si>
  <si>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</si>
  <si>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</si>
  <si>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</si>
  <si>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</si>
  <si>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</si>
  <si>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</si>
  <si>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</si>
  <si>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</si>
  <si>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</si>
  <si>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</si>
  <si>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</si>
  <si>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</si>
  <si>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</si>
  <si>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</si>
  <si>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</si>
  <si>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</si>
  <si>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</si>
  <si>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</si>
  <si>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</si>
  <si>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</si>
  <si>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</si>
  <si>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</si>
  <si>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</si>
  <si>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</si>
  <si>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</si>
  <si>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</si>
  <si>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</si>
  <si>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</si>
  <si>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</si>
  <si>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</si>
  <si>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</si>
  <si>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</si>
  <si>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</si>
  <si>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</si>
  <si>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</si>
  <si>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</si>
  <si>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</si>
  <si>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</si>
  <si>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</si>
  <si>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</si>
  <si>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</si>
  <si>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</si>
  <si>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</si>
  <si>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</si>
  <si>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</si>
  <si>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</si>
  <si>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</si>
  <si>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</si>
  <si>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</si>
  <si>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</si>
  <si>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</si>
  <si>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</si>
  <si>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</si>
  <si>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</si>
  <si>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</si>
  <si>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</si>
  <si>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</si>
  <si>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</si>
  <si>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</si>
  <si>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</si>
  <si>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</si>
  <si>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</si>
  <si>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</si>
  <si>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</si>
  <si>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</si>
  <si>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</si>
  <si>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</si>
  <si>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</si>
  <si>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</si>
  <si>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</si>
  <si>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</si>
  <si>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</si>
  <si>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</si>
  <si>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</si>
  <si>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</si>
  <si>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</si>
  <si>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</si>
  <si>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</si>
  <si>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</si>
  <si>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</si>
  <si>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</si>
  <si>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</si>
  <si>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</si>
  <si>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</si>
  <si>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</si>
  <si>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</si>
  <si>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</si>
  <si>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</si>
  <si>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</si>
  <si>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</si>
  <si>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</si>
  <si>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</si>
  <si>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</si>
  <si>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</si>
  <si>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</si>
  <si>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</si>
  <si>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</si>
  <si>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</si>
  <si>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</si>
  <si>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</si>
  <si>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</si>
  <si>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</si>
  <si>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</si>
  <si>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</si>
  <si>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</si>
  <si>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</si>
  <si>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</si>
  <si>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</si>
  <si>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</si>
  <si>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</si>
  <si>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</si>
  <si>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</si>
  <si>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</si>
  <si>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</si>
  <si>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</si>
  <si>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</si>
  <si>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</si>
  <si>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</si>
  <si>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</si>
  <si>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</si>
  <si>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</si>
  <si>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</si>
  <si>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</si>
  <si>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</si>
  <si>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</si>
  <si>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</si>
  <si>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</si>
  <si>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</si>
  <si>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</si>
  <si>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</si>
  <si>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</si>
  <si>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</si>
  <si>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</si>
  <si>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</si>
  <si>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</si>
  <si>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</si>
  <si>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</si>
  <si>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</si>
  <si>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</si>
  <si>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</si>
  <si>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</si>
  <si>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</si>
  <si>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</si>
  <si>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</si>
  <si>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</si>
  <si>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</si>
  <si>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</si>
  <si>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</si>
  <si>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</si>
  <si>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</si>
  <si>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</si>
  <si>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</si>
  <si>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</si>
  <si>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</si>
  <si>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</si>
  <si>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</si>
  <si>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</si>
  <si>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</si>
  <si>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</si>
  <si>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</si>
  <si>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</si>
  <si>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</si>
  <si>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</si>
  <si>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</si>
  <si>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</si>
  <si>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</si>
  <si>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</si>
  <si>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</si>
  <si>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</si>
  <si>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</si>
  <si>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</si>
  <si>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</si>
  <si>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</si>
  <si>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</si>
  <si>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</si>
  <si>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</si>
  <si>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</si>
  <si>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</si>
  <si>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</si>
  <si>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</si>
  <si>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</si>
  <si>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</si>
  <si>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</si>
  <si>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</si>
  <si>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</si>
  <si>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</si>
  <si>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</si>
  <si>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</si>
  <si>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</si>
  <si>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</si>
  <si>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</si>
  <si>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</si>
  <si>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</si>
  <si>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</si>
  <si>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</si>
  <si>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</si>
  <si>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</si>
  <si>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</si>
  <si>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</si>
  <si>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</si>
  <si>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</si>
  <si>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</si>
  <si>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</si>
  <si>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</si>
  <si>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</si>
  <si>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</si>
  <si>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</si>
  <si>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</si>
  <si>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</si>
  <si>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</si>
  <si>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</si>
  <si>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</si>
  <si>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</si>
  <si>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</si>
  <si>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</si>
  <si>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</si>
  <si>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</si>
  <si>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</si>
  <si>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</si>
  <si>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</si>
  <si>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</si>
  <si>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</si>
  <si>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</si>
  <si>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</si>
  <si>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</si>
  <si>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</si>
  <si>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</si>
  <si>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</si>
  <si>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</si>
  <si>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</si>
  <si>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</si>
  <si>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</si>
  <si>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</si>
  <si>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</si>
  <si>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</si>
  <si>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</si>
  <si>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</si>
  <si>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</si>
  <si>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</si>
  <si>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</si>
  <si>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</si>
  <si>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</si>
  <si>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</si>
  <si>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</si>
  <si>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</si>
  <si>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</si>
  <si>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</si>
  <si>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</si>
  <si>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</si>
  <si>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</si>
  <si>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</si>
  <si>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</si>
  <si>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</si>
  <si>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</si>
  <si>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</si>
  <si>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</si>
  <si>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</si>
  <si>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</si>
  <si>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</si>
  <si>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</si>
  <si>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</si>
  <si>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</si>
  <si>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</si>
  <si>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</si>
  <si>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</si>
  <si>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</si>
  <si>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</si>
  <si>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</si>
  <si>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</si>
  <si>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</si>
  <si>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</si>
  <si>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</si>
  <si>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</si>
  <si>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</si>
  <si>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</si>
  <si>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</si>
  <si>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</si>
  <si>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</si>
  <si>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</si>
  <si>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</si>
  <si>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</si>
  <si>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</si>
  <si>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</si>
  <si>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</si>
  <si>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</si>
  <si>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</si>
  <si>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</si>
  <si>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</si>
  <si>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</si>
  <si>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</si>
  <si>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</si>
  <si>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</si>
  <si>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</si>
  <si>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</si>
  <si>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</si>
  <si>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</si>
  <si>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</si>
  <si>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</si>
  <si>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</si>
  <si>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</si>
  <si>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</si>
  <si>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</si>
  <si>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</si>
  <si>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</si>
  <si>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</si>
  <si>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</si>
  <si>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</si>
  <si>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</si>
  <si>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</si>
  <si>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</si>
  <si>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</si>
  <si>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</si>
  <si>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</si>
  <si>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</si>
  <si>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</si>
  <si>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</si>
  <si>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</si>
  <si>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</si>
  <si>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</si>
  <si>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</si>
  <si>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</si>
  <si>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</si>
  <si>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</si>
  <si>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</si>
  <si>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</si>
  <si>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</si>
  <si>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</si>
  <si>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</si>
  <si>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</si>
  <si>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</si>
  <si>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</si>
  <si>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</si>
  <si>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</si>
  <si>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</si>
  <si>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</si>
  <si>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</si>
  <si>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</si>
  <si>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</si>
  <si>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</si>
  <si>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</si>
  <si>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</si>
  <si>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</si>
  <si>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</si>
  <si>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</si>
  <si>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</si>
  <si>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</si>
  <si>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</si>
  <si>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</si>
  <si>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</si>
  <si>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</si>
  <si>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</si>
  <si>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</si>
  <si>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</si>
  <si>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</si>
  <si>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</si>
  <si>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</si>
  <si>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</si>
  <si>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</si>
  <si>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</si>
  <si>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</si>
  <si>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</si>
  <si>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</si>
  <si>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</si>
  <si>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</si>
  <si>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</si>
  <si>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</si>
  <si>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</si>
  <si>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</si>
  <si>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</si>
  <si>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</si>
  <si>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</si>
  <si>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</si>
  <si>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</si>
  <si>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</si>
  <si>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</si>
  <si>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</si>
  <si>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</si>
  <si>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</si>
  <si>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</si>
  <si>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</si>
  <si>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</si>
  <si>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</si>
  <si>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</si>
  <si>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</si>
  <si>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</si>
  <si>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</si>
  <si>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</si>
  <si>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</si>
  <si>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</si>
  <si>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</si>
  <si>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</si>
  <si>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</si>
  <si>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</si>
  <si>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</si>
  <si>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</si>
  <si>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</si>
  <si>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</si>
  <si>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</si>
  <si>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</si>
  <si>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</si>
  <si>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</si>
  <si>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</si>
  <si>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</si>
  <si>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</si>
  <si>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</si>
  <si>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</si>
  <si>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</si>
  <si>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</si>
  <si>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</si>
  <si>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</si>
  <si>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</si>
  <si>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</si>
  <si>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</si>
  <si>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</si>
  <si>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</si>
  <si>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</si>
  <si>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</si>
  <si>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</si>
  <si>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</si>
  <si>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</si>
  <si>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</si>
  <si>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</si>
  <si>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</si>
  <si>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</si>
  <si>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</si>
  <si>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</si>
  <si>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</si>
  <si>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</si>
  <si>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</si>
  <si>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</si>
  <si>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</si>
  <si>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</si>
  <si>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</si>
  <si>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</si>
  <si>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</si>
  <si>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</si>
  <si>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</si>
  <si>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</si>
  <si>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</si>
  <si>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</si>
  <si>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</si>
  <si>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</si>
  <si>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</si>
  <si>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</si>
  <si>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</si>
  <si>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</si>
  <si>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</si>
  <si>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</si>
  <si>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</si>
  <si>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</si>
  <si>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</si>
  <si>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</si>
  <si>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</si>
  <si>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</si>
  <si>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</si>
  <si>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</si>
  <si>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</si>
  <si>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</si>
  <si>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</si>
  <si>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</si>
  <si>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</si>
  <si>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</si>
  <si>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</si>
  <si>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</si>
  <si>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</si>
  <si>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</si>
  <si>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</si>
  <si>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</si>
  <si>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</si>
  <si>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</si>
  <si>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</si>
  <si>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</si>
  <si>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</si>
  <si>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</si>
  <si>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</si>
  <si>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</si>
  <si>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</si>
  <si>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</si>
  <si>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</si>
  <si>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</si>
  <si>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</si>
  <si>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</si>
  <si>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</si>
  <si>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</si>
  <si>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</si>
  <si>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</si>
  <si>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</si>
  <si>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</si>
  <si>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</si>
  <si>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</si>
  <si>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</si>
  <si>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</si>
  <si>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</si>
  <si>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</si>
  <si>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</si>
  <si>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</si>
  <si>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</si>
  <si>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</si>
  <si>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</si>
  <si>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</si>
  <si>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</si>
  <si>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</si>
  <si>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</si>
  <si>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</si>
  <si>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</si>
  <si>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</si>
  <si>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</si>
  <si>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</si>
  <si>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</si>
  <si>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</si>
  <si>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</si>
  <si>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</si>
  <si>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</si>
  <si>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</si>
  <si>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</si>
  <si>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</si>
  <si>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</si>
  <si>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</si>
  <si>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</si>
  <si>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</si>
  <si>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</si>
  <si>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</si>
  <si>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</si>
  <si>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</si>
  <si>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</si>
  <si>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</si>
  <si>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</si>
  <si>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</si>
  <si>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</si>
  <si>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</si>
  <si>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</si>
  <si>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</si>
  <si>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</si>
  <si>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</si>
  <si>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</si>
  <si>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</si>
  <si>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</si>
  <si>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</si>
  <si>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</si>
  <si>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</si>
  <si>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</si>
  <si>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</si>
  <si>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</si>
  <si>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</si>
  <si>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</si>
  <si>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</si>
  <si>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</si>
  <si>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</si>
  <si>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</si>
  <si>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</si>
  <si>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</si>
  <si>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</si>
  <si>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</si>
  <si>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</si>
  <si>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</si>
  <si>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</si>
  <si>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</si>
  <si>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</si>
  <si>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</si>
  <si>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</si>
  <si>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</si>
  <si>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</si>
  <si>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</si>
  <si>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</si>
  <si>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</si>
  <si>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</si>
  <si>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</si>
  <si>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</si>
  <si>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</si>
  <si>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</si>
  <si>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</si>
  <si>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</si>
  <si>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</si>
  <si>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</si>
  <si>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</si>
  <si>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</si>
  <si>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</si>
  <si>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</si>
  <si>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</si>
  <si>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</si>
  <si>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</si>
  <si>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</si>
  <si>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</si>
  <si>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</si>
  <si>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</si>
  <si>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</si>
  <si>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</si>
  <si>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</si>
  <si>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</si>
  <si>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</si>
  <si>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</si>
  <si>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</si>
  <si>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</si>
  <si>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</si>
  <si>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</si>
  <si>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</si>
  <si>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</si>
  <si>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</si>
  <si>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</si>
  <si>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</si>
  <si>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</si>
  <si>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</si>
  <si>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</si>
  <si>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</si>
  <si>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</si>
  <si>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</si>
  <si>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</si>
  <si>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</si>
  <si>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</si>
  <si>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</si>
  <si>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</si>
  <si>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</si>
  <si>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</si>
  <si>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</si>
  <si>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</si>
  <si>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</si>
  <si>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</si>
  <si>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</si>
  <si>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</si>
  <si>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</si>
  <si>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</si>
  <si>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</si>
  <si>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</si>
  <si>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</si>
  <si>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</si>
  <si>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</si>
  <si>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</si>
  <si>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</si>
  <si>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</si>
  <si>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</si>
  <si>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</si>
  <si>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</si>
  <si>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</si>
  <si>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</si>
  <si>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</si>
  <si>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</si>
  <si>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</si>
  <si>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</si>
  <si>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</si>
  <si>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</si>
  <si>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</si>
  <si>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</si>
  <si>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</si>
  <si>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</si>
  <si>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</si>
  <si>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</si>
  <si>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</si>
  <si>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</si>
  <si>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</si>
  <si>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</si>
  <si>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</si>
  <si>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</si>
  <si>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</si>
  <si>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</si>
  <si>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</si>
  <si>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</si>
  <si>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</si>
  <si>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</si>
  <si>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</si>
  <si>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</si>
  <si>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</si>
  <si>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</si>
  <si>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</si>
  <si>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</si>
  <si>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</si>
  <si>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</si>
  <si>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</si>
  <si>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</si>
  <si>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</si>
  <si>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</si>
  <si>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</si>
  <si>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</si>
  <si>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</si>
  <si>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</si>
  <si>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</si>
  <si>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</si>
  <si>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</si>
  <si>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</si>
  <si>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</si>
  <si>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</si>
  <si>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</si>
  <si>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</si>
  <si>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</si>
  <si>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</si>
  <si>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</si>
  <si>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</si>
  <si>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</si>
  <si>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</si>
  <si>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</si>
  <si>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</si>
  <si>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</si>
  <si>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</si>
  <si>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</si>
  <si>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</si>
  <si>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</si>
  <si>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</si>
  <si>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</si>
  <si>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</si>
  <si>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</si>
  <si>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</si>
  <si>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</si>
  <si>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</si>
  <si>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</si>
  <si>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</si>
  <si>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</si>
  <si>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</si>
  <si>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</si>
  <si>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</si>
  <si>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</si>
  <si>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</si>
  <si>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</si>
  <si>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</si>
  <si>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</si>
  <si>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</si>
  <si>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</si>
  <si>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</si>
  <si>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</si>
  <si>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</si>
  <si>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</si>
  <si>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</si>
  <si>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</si>
  <si>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</si>
  <si>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</si>
  <si>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</si>
  <si>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</si>
  <si>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</si>
  <si>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</si>
  <si>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</si>
  <si>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</si>
  <si>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</si>
  <si>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</si>
  <si>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</si>
  <si>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</si>
  <si>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</si>
  <si>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</si>
  <si>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</si>
  <si>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</si>
  <si>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</si>
  <si>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</si>
  <si>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</si>
  <si>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</si>
  <si>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</si>
  <si>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</si>
  <si>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</si>
  <si>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</si>
  <si>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</si>
  <si>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</si>
  <si>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</si>
  <si>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</si>
  <si>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</si>
  <si>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</si>
  <si>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</si>
  <si>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</si>
  <si>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</si>
  <si>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</si>
  <si>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</si>
  <si>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</si>
  <si>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</si>
  <si>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</si>
  <si>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</si>
  <si>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</si>
  <si>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</si>
  <si>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</si>
  <si>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</si>
  <si>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</si>
  <si>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</si>
  <si>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</si>
  <si>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</si>
  <si>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</si>
  <si>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</si>
  <si>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</si>
  <si>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</si>
  <si>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</si>
  <si>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</si>
  <si>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</si>
  <si>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</si>
  <si>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</si>
  <si>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</si>
  <si>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</si>
  <si>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</si>
  <si>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</si>
  <si>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</si>
  <si>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</si>
  <si>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</si>
  <si>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</si>
  <si>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</si>
  <si>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</si>
  <si>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</si>
  <si>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</si>
  <si>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</si>
  <si>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</si>
  <si>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</si>
  <si>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</si>
  <si>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</si>
  <si>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</si>
  <si>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</si>
  <si>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</si>
  <si>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</si>
  <si>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</si>
  <si>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</si>
  <si>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</si>
  <si>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</si>
  <si>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</si>
  <si>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</si>
  <si>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</si>
  <si>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</si>
  <si>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</si>
  <si>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</si>
  <si>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</si>
  <si>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</si>
  <si>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</si>
  <si>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</si>
  <si>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</si>
  <si>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</si>
  <si>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</si>
  <si>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</si>
  <si>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</si>
  <si>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</si>
  <si>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</si>
  <si>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</si>
  <si>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</si>
  <si>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</si>
  <si>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</si>
  <si>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</si>
  <si>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</si>
  <si>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</si>
  <si>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</si>
  <si>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</si>
  <si>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</si>
  <si>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</si>
  <si>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</si>
  <si>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</si>
  <si>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</si>
  <si>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</si>
  <si>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</si>
  <si>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</si>
  <si>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</si>
  <si>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</si>
  <si>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</si>
  <si>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</si>
  <si>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</si>
  <si>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</si>
  <si>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</si>
  <si>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</si>
  <si>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</si>
  <si>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</si>
  <si>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</si>
  <si>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</si>
  <si>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</si>
  <si>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</si>
  <si>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</si>
  <si>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</si>
  <si>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</si>
  <si>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</si>
  <si>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</si>
  <si>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</si>
  <si>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</si>
  <si>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</si>
  <si>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</si>
  <si>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</si>
  <si>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</si>
  <si>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</si>
  <si>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</si>
  <si>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</si>
  <si>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</si>
  <si>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</si>
  <si>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</si>
  <si>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</si>
  <si>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</si>
  <si>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</si>
  <si>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</si>
  <si>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</si>
  <si>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</si>
  <si>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</si>
  <si>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</si>
  <si>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</si>
  <si>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</si>
  <si>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</si>
  <si>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</si>
  <si>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</si>
  <si>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</si>
  <si>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</si>
  <si>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</si>
  <si>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</si>
  <si>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</si>
  <si>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</si>
  <si>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</si>
  <si>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</si>
  <si>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</si>
  <si>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</si>
  <si>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</si>
  <si>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</si>
  <si>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</si>
  <si>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</si>
  <si>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</si>
  <si>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</si>
  <si>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</si>
  <si>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</si>
  <si>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</si>
  <si>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</si>
  <si>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</si>
  <si>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</si>
  <si>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</si>
  <si>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</si>
  <si>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</si>
  <si>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</si>
  <si>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</si>
  <si>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</si>
  <si>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</si>
  <si>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</si>
  <si>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</si>
  <si>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</si>
  <si>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</si>
  <si>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</si>
  <si>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</si>
  <si>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</si>
  <si>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</si>
  <si>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</si>
  <si>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</si>
  <si>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</si>
  <si>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</si>
  <si>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</si>
  <si>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</si>
  <si>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</si>
  <si>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</si>
  <si>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</si>
  <si>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</si>
  <si>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</si>
  <si>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</si>
  <si>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</si>
  <si>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</si>
  <si>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</si>
  <si>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</si>
  <si>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</si>
  <si>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</si>
  <si>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</si>
  <si>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</si>
  <si>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</si>
  <si>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</si>
  <si>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</si>
  <si>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</si>
  <si>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</si>
  <si>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</si>
  <si>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</si>
  <si>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</si>
  <si>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</si>
  <si>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</si>
  <si>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</si>
  <si>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</si>
  <si>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</si>
  <si>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</si>
  <si>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</si>
  <si>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</si>
  <si>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</si>
  <si>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</si>
  <si>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</si>
  <si>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</si>
  <si>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</si>
  <si>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</si>
  <si>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</si>
  <si>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</si>
  <si>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</si>
  <si>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</si>
  <si>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</si>
  <si>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</si>
  <si>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</si>
  <si>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</si>
  <si>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</si>
  <si>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</si>
  <si>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</si>
  <si>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</si>
  <si>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</si>
  <si>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</si>
  <si>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</si>
  <si>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</si>
  <si>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</si>
  <si>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</si>
  <si>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</si>
  <si>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</si>
  <si>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</si>
  <si>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</si>
  <si>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</si>
  <si>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</si>
  <si>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</si>
  <si>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</si>
  <si>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</si>
  <si>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</si>
  <si>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</si>
  <si>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</si>
  <si>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</si>
  <si>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</si>
  <si>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</si>
  <si>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</si>
  <si>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</si>
  <si>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</si>
  <si>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</si>
  <si>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</si>
  <si>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</si>
  <si>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</si>
  <si>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</si>
  <si>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</si>
  <si>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</si>
  <si>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</si>
  <si>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</si>
  <si>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</si>
  <si>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</si>
  <si>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</si>
  <si>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</si>
  <si>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</si>
  <si>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</si>
  <si>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</si>
  <si>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</si>
  <si>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</si>
  <si>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</si>
  <si>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</si>
  <si>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</si>
  <si>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</si>
  <si>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</si>
  <si>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</si>
  <si>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</si>
  <si>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</si>
  <si>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</si>
  <si>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</si>
  <si>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</si>
  <si>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</si>
  <si>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</si>
  <si>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</si>
  <si>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</si>
  <si>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</si>
  <si>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</si>
  <si>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</si>
  <si>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</si>
  <si>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</si>
  <si>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</si>
  <si>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</si>
  <si>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</si>
  <si>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</si>
  <si>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</si>
  <si>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</si>
  <si>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</si>
  <si>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</si>
  <si>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</si>
  <si>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</si>
  <si>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</si>
  <si>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</si>
  <si>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</si>
  <si>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</si>
  <si>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</si>
  <si>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</si>
  <si>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</si>
  <si>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</si>
  <si>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</si>
  <si>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</si>
  <si>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</si>
  <si>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</si>
  <si>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</si>
  <si>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</si>
  <si>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</si>
  <si>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</si>
  <si>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</si>
  <si>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</si>
  <si>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</si>
  <si>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</si>
  <si>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</si>
  <si>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</si>
  <si>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</si>
  <si>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</si>
  <si>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</si>
  <si>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</si>
  <si>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</si>
  <si>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</si>
  <si>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</si>
  <si>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</si>
  <si>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</si>
  <si>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</si>
  <si>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</si>
  <si>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</si>
  <si>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</si>
  <si>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</si>
  <si>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</si>
  <si>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</si>
  <si>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</si>
  <si>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</si>
  <si>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</si>
  <si>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</si>
  <si>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</si>
  <si>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</si>
  <si>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</si>
  <si>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</si>
  <si>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</si>
  <si>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</si>
  <si>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</si>
  <si>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</si>
  <si>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</si>
  <si>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</si>
  <si>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</si>
  <si>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</si>
  <si>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</si>
  <si>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</si>
  <si>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</si>
  <si>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</si>
  <si>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</si>
  <si>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</si>
  <si>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</si>
  <si>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</si>
  <si>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</si>
  <si>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</si>
  <si>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</si>
  <si>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</si>
  <si>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</si>
  <si>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</si>
  <si>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</si>
  <si>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</si>
  <si>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</si>
  <si>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</si>
  <si>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</si>
  <si>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</si>
  <si>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</si>
  <si>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</si>
  <si>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</si>
  <si>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</si>
  <si>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</si>
  <si>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</si>
  <si>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</si>
  <si>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</si>
  <si>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</si>
  <si>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</si>
  <si>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</si>
  <si>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</si>
  <si>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</si>
  <si>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</si>
  <si>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</si>
  <si>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</si>
  <si>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</si>
  <si>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</si>
  <si>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</si>
  <si>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</si>
  <si>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</si>
  <si>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</si>
  <si>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</si>
  <si>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</si>
  <si>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</si>
  <si>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</si>
  <si>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</si>
  <si>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</si>
  <si>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</si>
  <si>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</si>
  <si>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</si>
  <si>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</si>
  <si>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</si>
  <si>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</si>
  <si>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</si>
  <si>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</si>
  <si>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</si>
  <si>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</si>
  <si>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</si>
  <si>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</si>
  <si>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</si>
  <si>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</si>
  <si>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</si>
  <si>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</si>
  <si>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</si>
  <si>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</si>
  <si>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</si>
  <si>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</si>
  <si>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</si>
  <si>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</si>
  <si>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</si>
  <si>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</si>
  <si>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</si>
  <si>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</si>
  <si>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</si>
  <si>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</si>
  <si>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</si>
  <si>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</si>
  <si>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</si>
  <si>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</si>
  <si>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</si>
  <si>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</si>
  <si>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</si>
  <si>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</si>
  <si>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</si>
  <si>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</si>
  <si>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</si>
  <si>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</si>
  <si>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</si>
  <si>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</si>
  <si>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</si>
  <si>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</si>
  <si>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</si>
  <si>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</si>
  <si>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</si>
  <si>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</si>
  <si>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</si>
  <si>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</si>
  <si>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</si>
  <si>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</si>
  <si>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</si>
  <si>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</si>
  <si>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</si>
  <si>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</si>
  <si>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</si>
  <si>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</si>
  <si>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</si>
  <si>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</si>
  <si>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</si>
  <si>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</si>
  <si>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</si>
  <si>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</si>
  <si>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</si>
  <si>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</si>
  <si>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</si>
  <si>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</si>
  <si>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</si>
  <si>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</si>
  <si>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</si>
  <si>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</si>
  <si>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</si>
  <si>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</si>
  <si>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</si>
  <si>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</si>
  <si>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</si>
  <si>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</si>
  <si>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</si>
  <si>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</si>
  <si>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</si>
  <si>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</si>
  <si>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</si>
  <si>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</si>
  <si>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</si>
  <si>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</si>
  <si>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</si>
  <si>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</si>
  <si>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</si>
  <si>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</si>
  <si>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</si>
  <si>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</si>
  <si>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</si>
  <si>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</si>
  <si>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</si>
  <si>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</si>
  <si>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</si>
  <si>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</si>
  <si>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</si>
  <si>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</si>
  <si>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</si>
  <si>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</si>
  <si>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</si>
  <si>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</si>
  <si>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</si>
  <si>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</si>
  <si>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</si>
  <si>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</si>
  <si>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</si>
  <si>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</si>
  <si>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</si>
  <si>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</si>
  <si>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</si>
  <si>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</si>
  <si>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</si>
  <si>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</si>
  <si>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</si>
  <si>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</si>
  <si>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</si>
  <si>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</si>
  <si>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</si>
  <si>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</si>
  <si>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</si>
  <si>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</si>
  <si>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</si>
  <si>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</si>
  <si>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</si>
  <si>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</si>
  <si>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</si>
  <si>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</si>
  <si>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</si>
  <si>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</si>
  <si>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</si>
  <si>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</si>
  <si>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</si>
  <si>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</si>
  <si>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</si>
  <si>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</si>
  <si>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</si>
  <si>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</si>
  <si>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</si>
  <si>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</si>
  <si>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</si>
  <si>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</si>
  <si>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</si>
  <si>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</si>
  <si>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</si>
  <si>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</si>
  <si>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</si>
  <si>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</si>
  <si>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</si>
  <si>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</si>
  <si>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</si>
  <si>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</si>
  <si>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</si>
  <si>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</si>
  <si>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</si>
  <si>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</si>
  <si>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</si>
  <si>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</si>
  <si>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</si>
  <si>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</si>
  <si>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</si>
  <si>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</si>
  <si>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</si>
  <si>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</si>
  <si>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</si>
  <si>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</si>
  <si>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</si>
  <si>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</si>
  <si>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</si>
  <si>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</si>
  <si>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</si>
  <si>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</si>
  <si>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</si>
  <si>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</si>
  <si>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</si>
  <si>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</si>
  <si>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</si>
  <si>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</si>
  <si>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</si>
  <si>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</si>
  <si>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</si>
  <si>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</si>
  <si>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</si>
  <si>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</si>
  <si>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</si>
  <si>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</si>
  <si>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</si>
  <si>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</si>
  <si>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</si>
  <si>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</si>
  <si>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</si>
  <si>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</si>
  <si>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</si>
  <si>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</si>
  <si>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</si>
  <si>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</si>
  <si>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</si>
  <si>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</si>
  <si>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</si>
  <si>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</si>
  <si>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</si>
  <si>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</si>
  <si>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</si>
  <si>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</si>
  <si>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</si>
  <si>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</si>
  <si>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</si>
  <si>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</si>
  <si>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</si>
  <si>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</si>
  <si>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</si>
  <si>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</si>
  <si>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</si>
  <si>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</si>
  <si>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</si>
  <si>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</si>
  <si>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</si>
  <si>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</si>
  <si>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</si>
  <si>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</si>
  <si>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</si>
  <si>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</si>
  <si>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</si>
  <si>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</si>
  <si>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</si>
  <si>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</si>
  <si>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</si>
  <si>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</si>
  <si>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</si>
  <si>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</si>
  <si>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</si>
  <si>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</si>
  <si>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</si>
  <si>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</si>
  <si>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</si>
  <si>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</si>
  <si>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</si>
  <si>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</si>
  <si>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</si>
  <si>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</si>
  <si>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</si>
  <si>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</si>
  <si>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</si>
  <si>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</si>
  <si>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</si>
  <si>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</si>
  <si>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</si>
  <si>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</si>
  <si>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</si>
  <si>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</si>
  <si>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</si>
  <si>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</si>
  <si>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</si>
  <si>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</si>
  <si>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</si>
  <si>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</si>
  <si>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</si>
  <si>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</si>
  <si>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</si>
  <si>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</si>
  <si>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</si>
  <si>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</si>
  <si>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</si>
  <si>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</si>
  <si>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</si>
  <si>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</si>
  <si>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</si>
  <si>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</si>
  <si>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</si>
  <si>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</si>
  <si>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</si>
  <si>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</si>
  <si>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</si>
  <si>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</si>
  <si>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</si>
  <si>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</si>
  <si>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</si>
  <si>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</si>
  <si>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</si>
  <si>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</si>
  <si>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</si>
  <si>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</si>
  <si>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</si>
  <si>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</si>
  <si>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</si>
  <si>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</si>
  <si>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</si>
  <si>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</si>
  <si>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</si>
  <si>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</si>
  <si>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</si>
  <si>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</si>
  <si>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</si>
  <si>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</si>
  <si>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</si>
  <si>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</si>
  <si>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</si>
  <si>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</si>
  <si>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</si>
  <si>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</si>
  <si>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</si>
  <si>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</si>
  <si>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</si>
  <si>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</si>
  <si>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</si>
  <si>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</si>
  <si>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</si>
  <si>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</si>
  <si>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</si>
  <si>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</si>
  <si>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</si>
  <si>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</si>
  <si>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</si>
  <si>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</si>
  <si>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</si>
  <si>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</si>
  <si>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</si>
  <si>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</si>
  <si>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</si>
  <si>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</si>
  <si>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</si>
  <si>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</si>
  <si>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</si>
  <si>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</si>
  <si>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</si>
  <si>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</si>
  <si>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</si>
  <si>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</si>
  <si>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</si>
  <si>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</si>
  <si>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</si>
  <si>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</si>
  <si>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</si>
  <si>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</si>
  <si>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</si>
  <si>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</si>
  <si>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</si>
  <si>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</si>
  <si>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</si>
  <si>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</si>
  <si>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</si>
  <si>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</si>
  <si>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</si>
  <si>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</si>
  <si>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</si>
  <si>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</si>
  <si>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</si>
  <si>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</si>
  <si>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</si>
  <si>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</si>
  <si>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</si>
  <si>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</si>
  <si>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</si>
  <si>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</si>
  <si>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</si>
  <si>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</si>
  <si>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</si>
  <si>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</si>
  <si>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</si>
  <si>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</si>
  <si>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</si>
  <si>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</si>
  <si>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</si>
  <si>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</si>
  <si>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</si>
  <si>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</si>
  <si>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</si>
  <si>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</si>
  <si>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</si>
  <si>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</si>
  <si>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</si>
  <si>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</si>
  <si>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</si>
  <si>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</si>
  <si>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</si>
  <si>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</si>
  <si>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</si>
  <si>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</si>
  <si>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</si>
  <si>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</si>
  <si>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</si>
  <si>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</si>
  <si>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</si>
  <si>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</si>
  <si>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</si>
  <si>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</si>
  <si>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</si>
  <si>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</si>
  <si>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</si>
  <si>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</si>
  <si>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</si>
  <si>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</si>
  <si>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</si>
  <si>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</si>
  <si>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</si>
  <si>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</si>
  <si>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</si>
  <si>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</si>
  <si>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</si>
  <si>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</si>
  <si>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</si>
  <si>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</si>
  <si>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</si>
  <si>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</si>
  <si>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</si>
  <si>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</si>
  <si>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</si>
  <si>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</si>
  <si>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</si>
  <si>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</si>
  <si>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</si>
  <si>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</si>
  <si>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</si>
  <si>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</si>
  <si>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</si>
  <si>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</si>
  <si>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</si>
  <si>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</si>
  <si>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</si>
  <si>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</si>
  <si>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</si>
  <si>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</si>
  <si>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</si>
  <si>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</si>
  <si>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</si>
  <si>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</si>
  <si>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</si>
  <si>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</si>
  <si>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</si>
  <si>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</si>
  <si>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</si>
  <si>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</si>
  <si>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</si>
  <si>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</si>
  <si>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</si>
  <si>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</si>
  <si>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</si>
  <si>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</si>
  <si>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</si>
  <si>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</si>
  <si>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</si>
  <si>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</si>
  <si>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</si>
  <si>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</si>
  <si>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</si>
  <si>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</si>
  <si>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</si>
  <si>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</si>
  <si>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</si>
  <si>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</si>
  <si>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</si>
  <si>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</si>
  <si>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</si>
  <si>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</si>
  <si>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</si>
  <si>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</si>
  <si>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</si>
  <si>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</si>
  <si>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</si>
  <si>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</si>
  <si>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</si>
  <si>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</si>
  <si>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</si>
  <si>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</si>
  <si>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</si>
  <si>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</si>
  <si>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</si>
  <si>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</si>
  <si>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</si>
  <si>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</si>
  <si>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</si>
  <si>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</si>
  <si>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</si>
  <si>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</si>
  <si>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</si>
  <si>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</si>
  <si>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</si>
  <si>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</si>
  <si>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</si>
  <si>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</si>
  <si>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</si>
  <si>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</si>
  <si>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</si>
  <si>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</si>
  <si>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</si>
  <si>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</si>
  <si>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</si>
  <si>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</si>
  <si>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</si>
  <si>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</si>
  <si>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</si>
  <si>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</si>
  <si>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</si>
  <si>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</si>
  <si>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</si>
  <si>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</si>
  <si>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</si>
  <si>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</si>
  <si>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</si>
  <si>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</si>
  <si>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</si>
  <si>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</si>
  <si>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</si>
  <si>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</si>
  <si>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</si>
  <si>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</si>
  <si>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</si>
  <si>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</si>
  <si>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</si>
  <si>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</si>
  <si>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</si>
  <si>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</si>
  <si>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</si>
  <si>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</si>
  <si>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</si>
  <si>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</si>
  <si>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</si>
  <si>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</si>
  <si>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</si>
  <si>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</si>
  <si>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</si>
  <si>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</si>
  <si>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</si>
  <si>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</si>
  <si>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</si>
  <si>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</si>
  <si>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</si>
  <si>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</si>
  <si>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</si>
  <si>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</si>
  <si>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</si>
  <si>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</si>
  <si>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</si>
  <si>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</si>
  <si>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</si>
  <si>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</si>
  <si>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</si>
  <si>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</si>
  <si>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</si>
  <si>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</si>
  <si>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</si>
  <si>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</si>
  <si>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</si>
  <si>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</si>
  <si>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</si>
  <si>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</si>
  <si>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</si>
  <si>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</si>
  <si>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</si>
  <si>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</si>
  <si>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</si>
  <si>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</si>
  <si>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</si>
  <si>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</si>
  <si>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</si>
  <si>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</si>
  <si>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</si>
  <si>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</si>
  <si>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</si>
  <si>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</si>
  <si>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</si>
  <si>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</si>
  <si>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</si>
  <si>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</si>
  <si>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</si>
  <si>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</si>
  <si>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</si>
  <si>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</si>
  <si>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</si>
  <si>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</si>
  <si>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</si>
  <si>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</si>
  <si>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</si>
  <si>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</si>
  <si>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</si>
  <si>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</si>
  <si>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</si>
  <si>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</si>
  <si>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</si>
  <si>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</si>
  <si>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</si>
  <si>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</si>
  <si>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</si>
  <si>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</si>
  <si>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</si>
  <si>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</si>
  <si>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</si>
  <si>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</si>
  <si>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</si>
  <si>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</si>
  <si>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</si>
  <si>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</si>
  <si>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</si>
  <si>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</si>
  <si>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</si>
  <si>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</si>
  <si>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</si>
  <si>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</si>
  <si>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</si>
  <si>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</si>
  <si>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</si>
  <si>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</si>
  <si>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</si>
  <si>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</si>
  <si>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</si>
  <si>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</si>
  <si>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</si>
  <si>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</si>
  <si>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</si>
  <si>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</si>
  <si>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</si>
  <si>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</si>
  <si>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</si>
  <si>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</si>
  <si>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</si>
  <si>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</si>
  <si>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</si>
  <si>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</si>
  <si>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</si>
  <si>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</si>
  <si>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</si>
  <si>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</si>
  <si>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</si>
  <si>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</si>
  <si>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</si>
  <si>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</si>
  <si>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</si>
  <si>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</si>
  <si>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</si>
  <si>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</si>
  <si>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</si>
  <si>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</si>
  <si>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</si>
  <si>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</si>
  <si>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</si>
  <si>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</si>
  <si>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</si>
  <si>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</si>
  <si>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</si>
  <si>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</si>
  <si>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</si>
  <si>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</si>
  <si>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</si>
  <si>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</si>
  <si>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</si>
  <si>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</si>
  <si>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</si>
  <si>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</si>
  <si>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</si>
  <si>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</si>
  <si>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</si>
  <si>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</si>
  <si>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</si>
  <si>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</si>
  <si>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</si>
  <si>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</si>
  <si>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</si>
  <si>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</si>
  <si>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</si>
  <si>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</si>
  <si>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</si>
  <si>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</si>
  <si>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</si>
  <si>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</si>
  <si>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</si>
  <si>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</si>
  <si>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</si>
  <si>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</si>
  <si>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</si>
  <si>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</si>
  <si>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</si>
  <si>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</si>
  <si>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</si>
  <si>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</si>
  <si>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</si>
  <si>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</si>
  <si>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</si>
  <si>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</si>
  <si>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</si>
  <si>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</si>
  <si>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</si>
  <si>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</si>
  <si>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</si>
  <si>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</si>
  <si>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</si>
  <si>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</si>
  <si>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</si>
  <si>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</si>
  <si>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</si>
  <si>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</si>
  <si>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</si>
  <si>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</si>
  <si>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</si>
  <si>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</si>
  <si>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</si>
  <si>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</si>
  <si>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</si>
  <si>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</si>
  <si>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</si>
  <si>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</si>
  <si>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</si>
  <si>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</si>
  <si>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</si>
  <si>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</si>
  <si>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</si>
  <si>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</si>
  <si>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</si>
  <si>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</si>
  <si>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</si>
  <si>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</si>
  <si>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</si>
  <si>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</si>
  <si>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</si>
  <si>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</si>
  <si>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</si>
  <si>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</si>
  <si>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</si>
  <si>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</si>
  <si>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</si>
  <si>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</si>
  <si>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</si>
  <si>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</si>
  <si>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</si>
  <si>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</si>
  <si>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</si>
  <si>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</si>
  <si>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</si>
  <si>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</si>
  <si>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</si>
  <si>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</si>
  <si>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</si>
  <si>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</si>
  <si>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</si>
  <si>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</si>
  <si>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</si>
  <si>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</si>
  <si>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</si>
  <si>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</si>
  <si>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</si>
  <si>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</si>
  <si>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</si>
  <si>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</si>
  <si>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</si>
  <si>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</si>
  <si>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</si>
  <si>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</si>
  <si>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</si>
  <si>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</si>
  <si>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</si>
  <si>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</si>
  <si>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</si>
  <si>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</si>
  <si>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</si>
  <si>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</si>
  <si>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</si>
  <si>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</si>
  <si>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</si>
  <si>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</si>
  <si>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</si>
  <si>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</si>
  <si>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</si>
  <si>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</si>
  <si>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</si>
  <si>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</si>
  <si>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</si>
  <si>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</si>
  <si>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</si>
  <si>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</si>
  <si>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</si>
  <si>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</si>
  <si>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</si>
  <si>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</si>
  <si>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</si>
  <si>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</si>
  <si>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</si>
  <si>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</si>
  <si>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</si>
  <si>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</si>
  <si>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</si>
  <si>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</si>
  <si>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</si>
  <si>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</si>
  <si>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</si>
  <si>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</si>
  <si>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</si>
  <si>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</si>
  <si>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</si>
  <si>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</si>
  <si>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</si>
  <si>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</si>
  <si>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</si>
  <si>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</si>
  <si>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</si>
  <si>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</si>
  <si>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</si>
  <si>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</si>
  <si>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</si>
  <si>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</si>
  <si>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</si>
  <si>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</si>
  <si>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</si>
  <si>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</si>
  <si>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</si>
  <si>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</si>
  <si>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</si>
  <si>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</si>
  <si>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</si>
  <si>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</si>
  <si>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</si>
  <si>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</si>
  <si>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</si>
  <si>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</si>
  <si>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</si>
  <si>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</si>
  <si>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</si>
  <si>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</si>
  <si>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</si>
  <si>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</si>
  <si>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</si>
  <si>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</si>
  <si>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</si>
  <si>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</si>
  <si>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</si>
  <si>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</si>
  <si>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</si>
  <si>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</si>
  <si>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</si>
  <si>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</si>
  <si>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</si>
  <si>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</si>
  <si>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</si>
  <si>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</si>
  <si>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</si>
  <si>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</si>
  <si>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</si>
  <si>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</si>
  <si>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</si>
  <si>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</si>
  <si>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</si>
  <si>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</si>
  <si>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</si>
  <si>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</si>
  <si>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</si>
  <si>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</si>
  <si>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</si>
  <si>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</si>
  <si>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</si>
  <si>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</si>
  <si>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</si>
  <si>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</si>
  <si>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</si>
  <si>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</si>
  <si>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</si>
  <si>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</si>
  <si>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</si>
  <si>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</si>
  <si>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</si>
  <si>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</si>
  <si>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</si>
  <si>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</si>
  <si>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</si>
  <si>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</si>
  <si>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</si>
  <si>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</si>
  <si>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</si>
  <si>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</si>
  <si>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</si>
  <si>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</si>
  <si>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</si>
  <si>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</si>
  <si>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</si>
  <si>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</si>
  <si>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</si>
  <si>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</si>
  <si>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</si>
  <si>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</si>
  <si>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</si>
  <si>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</si>
  <si>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</si>
  <si>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</si>
  <si>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</si>
  <si>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</si>
  <si>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</si>
  <si>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</si>
  <si>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</si>
  <si>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</si>
  <si>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</si>
  <si>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</si>
  <si>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</si>
  <si>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</si>
  <si>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</si>
  <si>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</si>
  <si>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</si>
  <si>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</si>
  <si>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</si>
  <si>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</si>
  <si>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</si>
  <si>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</si>
  <si>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</si>
  <si>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</si>
  <si>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</si>
  <si>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</si>
  <si>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</si>
  <si>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</si>
  <si>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</si>
  <si>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</si>
  <si>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</si>
  <si>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</si>
  <si>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</si>
  <si>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</si>
  <si>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</si>
  <si>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</si>
  <si>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</si>
  <si>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</si>
  <si>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</si>
  <si>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</si>
  <si>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</si>
  <si>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</si>
  <si>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</si>
  <si>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</si>
  <si>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</si>
  <si>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</si>
  <si>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</si>
  <si>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</si>
  <si>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</si>
  <si>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</si>
  <si>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</si>
  <si>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</si>
  <si>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</si>
  <si>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</si>
  <si>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</si>
  <si>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</si>
  <si>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</si>
  <si>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</si>
  <si>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</si>
  <si>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</si>
  <si>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</si>
  <si>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</si>
  <si>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</si>
  <si>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</si>
  <si>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</si>
  <si>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</si>
  <si>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</si>
  <si>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</si>
  <si>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</si>
  <si>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</si>
  <si>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</si>
  <si>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</si>
  <si>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</si>
  <si>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</si>
  <si>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</si>
  <si>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</si>
  <si>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</si>
  <si>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</si>
  <si>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</si>
  <si>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</si>
  <si>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</si>
  <si>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</si>
  <si>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</si>
  <si>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</si>
  <si>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</si>
  <si>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</si>
  <si>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</si>
  <si>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</si>
  <si>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</si>
  <si>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</si>
  <si>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</si>
  <si>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</si>
  <si>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</si>
  <si>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</si>
  <si>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</si>
  <si>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</si>
  <si>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</si>
  <si>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</si>
  <si>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</si>
  <si>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</si>
  <si>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</si>
  <si>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</si>
  <si>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</si>
  <si>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</si>
  <si>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</si>
  <si>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</si>
  <si>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</si>
  <si>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</si>
  <si>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</si>
  <si>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</si>
  <si>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</si>
  <si>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</si>
  <si>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</si>
  <si>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</si>
  <si>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</si>
  <si>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</si>
  <si>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</si>
  <si>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</si>
  <si>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</si>
  <si>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</si>
  <si>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</si>
  <si>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</si>
  <si>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</si>
  <si>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</si>
  <si>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</si>
  <si>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</si>
  <si>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</si>
  <si>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</si>
  <si>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</si>
  <si>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</si>
  <si>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</si>
  <si>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</si>
  <si>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</si>
  <si>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</si>
  <si>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</si>
  <si>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</si>
  <si>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</si>
  <si>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</si>
  <si>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</si>
  <si>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</si>
  <si>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</si>
  <si>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</si>
  <si>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</si>
  <si>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</si>
  <si>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</si>
  <si>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</si>
  <si>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</si>
  <si>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</si>
  <si>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</si>
  <si>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</si>
  <si>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</si>
  <si>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</si>
  <si>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</si>
  <si>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</si>
  <si>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</si>
  <si>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</si>
  <si>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</si>
  <si>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</si>
  <si>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</si>
  <si>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</si>
  <si>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</si>
  <si>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</si>
  <si>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</si>
  <si>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</si>
  <si>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</si>
  <si>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</si>
  <si>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</si>
  <si>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</si>
  <si>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</si>
  <si>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</si>
  <si>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</si>
  <si>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</si>
  <si>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</si>
  <si>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</si>
  <si>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</si>
  <si>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</si>
  <si>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</si>
  <si>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</si>
  <si>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</si>
  <si>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</si>
  <si>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</si>
  <si>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</si>
  <si>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</si>
  <si>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</si>
  <si>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</si>
  <si>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</si>
  <si>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</si>
  <si>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</si>
  <si>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</si>
  <si>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</si>
  <si>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</si>
  <si>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</si>
  <si>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</si>
  <si>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</si>
  <si>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</si>
  <si>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</si>
  <si>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</si>
  <si>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</si>
  <si>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</si>
  <si>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</si>
  <si>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</si>
  <si>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</si>
  <si>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</si>
  <si>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</si>
  <si>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</si>
  <si>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</si>
  <si>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</si>
  <si>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</si>
  <si>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</si>
  <si>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</si>
  <si>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</si>
  <si>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</si>
  <si>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</si>
  <si>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</si>
  <si>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</si>
  <si>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</si>
  <si>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</si>
  <si>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</si>
  <si>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</si>
  <si>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</si>
  <si>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</si>
  <si>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</si>
  <si>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</si>
  <si>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</si>
  <si>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</si>
  <si>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</si>
  <si>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</si>
  <si>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</si>
  <si>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</si>
  <si>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</si>
  <si>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</si>
  <si>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</si>
  <si>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</si>
  <si>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</si>
  <si>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</si>
  <si>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</si>
  <si>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</si>
  <si>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</si>
  <si>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</si>
  <si>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</si>
  <si>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</si>
  <si>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</si>
  <si>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</si>
  <si>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</si>
  <si>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</si>
  <si>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</si>
  <si>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</si>
  <si>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</si>
  <si>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</si>
  <si>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</si>
  <si>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</si>
  <si>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</si>
  <si>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</si>
  <si>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</si>
  <si>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</si>
  <si>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</si>
  <si>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</si>
  <si>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</si>
  <si>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</si>
  <si>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</si>
  <si>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</si>
  <si>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</si>
  <si>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</si>
  <si>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</si>
  <si>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</si>
  <si>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</si>
  <si>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</si>
  <si>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</si>
  <si>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</si>
  <si>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</si>
  <si>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</si>
  <si>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</si>
  <si>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</si>
  <si>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</si>
  <si>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</si>
  <si>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</si>
  <si>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</si>
  <si>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</si>
  <si>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</si>
  <si>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</si>
  <si>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</si>
  <si>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</si>
  <si>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</si>
  <si>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</si>
  <si>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</si>
  <si>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</si>
  <si>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</si>
  <si>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</si>
  <si>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</si>
  <si>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</si>
  <si>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</si>
  <si>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</si>
  <si>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</si>
  <si>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</si>
  <si>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</si>
  <si>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</si>
  <si>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</si>
  <si>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</si>
  <si>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</si>
  <si>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</si>
  <si>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</si>
  <si>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</si>
  <si>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</si>
  <si>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</si>
  <si>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</si>
  <si>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</si>
  <si>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</si>
  <si>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</si>
  <si>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</si>
  <si>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</si>
  <si>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</si>
  <si>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</si>
  <si>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</si>
  <si>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</si>
  <si>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</si>
  <si>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</si>
  <si>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</si>
  <si>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</si>
  <si>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</si>
  <si>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</si>
  <si>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</si>
  <si>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</si>
  <si>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</si>
  <si>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</si>
  <si>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</si>
  <si>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</si>
  <si>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</si>
  <si>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</si>
  <si>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</si>
  <si>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</si>
  <si>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</si>
  <si>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</si>
  <si>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</si>
  <si>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</si>
  <si>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</si>
  <si>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</si>
  <si>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</si>
  <si>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</si>
  <si>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</si>
  <si>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</si>
  <si>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</si>
  <si>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</si>
  <si>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</si>
  <si>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</si>
  <si>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</si>
  <si>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</si>
  <si>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</si>
  <si>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</si>
  <si>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</si>
  <si>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</si>
  <si>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</si>
  <si>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</si>
  <si>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</si>
  <si>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</si>
  <si>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</si>
  <si>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</si>
  <si>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</si>
  <si>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</si>
  <si>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</si>
  <si>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</si>
  <si>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</si>
  <si>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</si>
  <si>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</si>
  <si>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</si>
  <si>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</si>
  <si>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</si>
  <si>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</si>
  <si>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</si>
  <si>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</si>
  <si>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</si>
  <si>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</si>
  <si>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</si>
  <si>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</si>
  <si>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</si>
  <si>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</si>
  <si>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</si>
  <si>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</si>
  <si>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</si>
  <si>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</si>
  <si>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</si>
  <si>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</si>
  <si>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</si>
  <si>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</si>
  <si>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</si>
  <si>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</si>
  <si>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</si>
  <si>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</si>
  <si>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</si>
  <si>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</si>
  <si>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</si>
  <si>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</si>
  <si>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</si>
  <si>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</si>
  <si>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</si>
  <si>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</si>
  <si>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</si>
  <si>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</si>
  <si>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</si>
  <si>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</si>
  <si>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</si>
  <si>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</si>
  <si>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</si>
  <si>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</si>
  <si>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</si>
  <si>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</si>
  <si>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</si>
  <si>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</si>
  <si>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</si>
  <si>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</si>
  <si>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</si>
  <si>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</si>
  <si>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</si>
  <si>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</si>
  <si>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</si>
  <si>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</si>
  <si>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</si>
  <si>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</si>
  <si>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</si>
  <si>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</si>
  <si>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</si>
  <si>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</si>
  <si>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</si>
  <si>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</si>
  <si>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</si>
  <si>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</si>
  <si>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</si>
  <si>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</si>
  <si>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</si>
  <si>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</si>
  <si>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</si>
  <si>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</si>
  <si>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</si>
  <si>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</si>
  <si>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</si>
  <si>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</si>
  <si>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</si>
  <si>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</si>
  <si>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</si>
  <si>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</si>
  <si>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</si>
  <si>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</si>
  <si>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</si>
  <si>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</si>
  <si>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</si>
  <si>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</si>
  <si>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</si>
  <si>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</si>
  <si>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</si>
  <si>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</si>
  <si>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</si>
  <si>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</si>
  <si>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</si>
  <si>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</si>
  <si>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</si>
  <si>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</si>
  <si>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</si>
  <si>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</si>
  <si>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</si>
  <si>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</si>
  <si>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</si>
  <si>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</si>
  <si>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</si>
  <si>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</si>
  <si>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</si>
  <si>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</si>
  <si>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</si>
  <si>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</si>
  <si>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</si>
  <si>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</si>
  <si>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</si>
  <si>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</si>
  <si>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</si>
  <si>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</si>
  <si>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</si>
  <si>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</si>
  <si>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</si>
  <si>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</si>
  <si>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</si>
  <si>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</si>
  <si>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</si>
  <si>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</si>
  <si>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</si>
  <si>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</si>
  <si>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</si>
  <si>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</si>
  <si>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</si>
  <si>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</si>
  <si>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</si>
  <si>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</si>
  <si>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</si>
  <si>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</si>
  <si>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</si>
  <si>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</si>
  <si>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</si>
  <si>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</si>
  <si>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</si>
  <si>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</si>
  <si>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</si>
  <si>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</si>
  <si>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</si>
  <si>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</si>
  <si>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</si>
  <si>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</si>
  <si>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</si>
  <si>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</si>
  <si>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</si>
  <si>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</si>
  <si>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</si>
  <si>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</si>
  <si>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</si>
  <si>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</si>
  <si>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</si>
  <si>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</si>
  <si>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</si>
  <si>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</si>
  <si>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</si>
  <si>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</si>
  <si>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</si>
  <si>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</si>
  <si>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</si>
  <si>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</si>
  <si>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</si>
  <si>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</si>
  <si>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</si>
  <si>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</si>
  <si>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</si>
  <si>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</si>
  <si>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</si>
  <si>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</si>
  <si>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</si>
  <si>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</si>
  <si>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</si>
  <si>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</si>
  <si>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</si>
  <si>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</si>
  <si>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</si>
  <si>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</si>
  <si>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</si>
  <si>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</si>
  <si>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</si>
  <si>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</si>
  <si>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</si>
  <si>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</si>
  <si>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</si>
  <si>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</si>
  <si>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</si>
  <si>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</si>
  <si>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</si>
  <si>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</si>
  <si>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</si>
  <si>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</si>
  <si>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</si>
  <si>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</si>
  <si>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</si>
  <si>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</si>
  <si>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</si>
  <si>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</si>
  <si>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</si>
  <si>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</si>
  <si>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</si>
  <si>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</si>
  <si>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</si>
  <si>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</si>
  <si>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</si>
  <si>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</si>
  <si>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</si>
  <si>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</si>
  <si>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</si>
  <si>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</si>
  <si>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</si>
  <si>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</si>
  <si>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</si>
  <si>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</si>
  <si>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</si>
  <si>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</si>
  <si>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</si>
  <si>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</si>
  <si>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</si>
  <si>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</si>
  <si>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</si>
  <si>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</si>
  <si>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</si>
  <si>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</si>
  <si>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</si>
  <si>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</si>
  <si>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</si>
  <si>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</si>
  <si>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</si>
  <si>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</si>
  <si>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</si>
  <si>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</si>
  <si>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</si>
  <si>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</si>
  <si>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</si>
  <si>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</si>
  <si>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</si>
  <si>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</si>
  <si>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</si>
  <si>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</si>
  <si>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</si>
  <si>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</si>
  <si>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</si>
  <si>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</si>
  <si>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</si>
  <si>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</si>
  <si>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</si>
  <si>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</si>
  <si>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</si>
  <si>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</si>
  <si>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</si>
  <si>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</si>
  <si>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</si>
  <si>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</si>
  <si>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</si>
  <si>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</si>
  <si>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</si>
  <si>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</si>
  <si>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</si>
  <si>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</si>
  <si>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</si>
  <si>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</si>
  <si>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</si>
  <si>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</si>
  <si>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</si>
  <si>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</si>
  <si>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</si>
  <si>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</si>
  <si>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</si>
  <si>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</si>
  <si>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</si>
  <si>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</si>
  <si>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</si>
  <si>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</si>
  <si>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</si>
  <si>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</si>
  <si>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</si>
  <si>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</si>
  <si>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</si>
  <si>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</si>
  <si>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</si>
  <si>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</si>
  <si>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</si>
  <si>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</si>
  <si>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</si>
  <si>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</si>
  <si>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</si>
  <si>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</si>
  <si>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</si>
  <si>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</si>
  <si>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</si>
  <si>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</si>
  <si>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</si>
  <si>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</si>
  <si>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</si>
  <si>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</si>
  <si>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</si>
  <si>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</si>
  <si>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</si>
  <si>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</si>
  <si>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</si>
  <si>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</si>
  <si>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</si>
  <si>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</si>
  <si>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</si>
  <si>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</si>
  <si>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</si>
  <si>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</si>
  <si>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</si>
  <si>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</si>
  <si>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</si>
  <si>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</si>
  <si>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</si>
  <si>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</si>
  <si>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</si>
  <si>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</si>
  <si>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</si>
  <si>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</si>
  <si>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</si>
  <si>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</si>
  <si>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</si>
  <si>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</si>
  <si>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</si>
  <si>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</si>
  <si>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</si>
  <si>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</si>
  <si>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</si>
  <si>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</si>
  <si>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</si>
  <si>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</si>
  <si>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</si>
  <si>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</si>
  <si>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</si>
  <si>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</si>
  <si>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</si>
  <si>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</si>
  <si>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</si>
  <si>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</si>
  <si>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</si>
  <si>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</si>
  <si>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</si>
  <si>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</si>
  <si>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</si>
  <si>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</si>
  <si>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</si>
  <si>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</si>
  <si>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</si>
  <si>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</si>
  <si>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</si>
  <si>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</si>
  <si>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</si>
  <si>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</si>
  <si>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</si>
  <si>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</si>
  <si>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</si>
  <si>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</si>
  <si>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</si>
  <si>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</si>
  <si>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</si>
  <si>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</si>
  <si>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</si>
  <si>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</si>
  <si>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</si>
  <si>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</si>
  <si>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</si>
  <si>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</si>
  <si>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</si>
  <si>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</si>
  <si>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</si>
  <si>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</si>
  <si>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</si>
  <si>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</si>
  <si>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</si>
  <si>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</si>
  <si>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</si>
  <si>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</si>
  <si>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</si>
  <si>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</si>
  <si>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</si>
  <si>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</si>
  <si>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</si>
  <si>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</si>
  <si>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</si>
  <si>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</si>
  <si>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</si>
  <si>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</si>
  <si>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</si>
  <si>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</si>
  <si>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</si>
  <si>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</si>
  <si>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</si>
  <si>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</si>
  <si>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</si>
  <si>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</si>
  <si>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</si>
  <si>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</si>
  <si>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</si>
  <si>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</si>
  <si>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</si>
  <si>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</si>
  <si>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</si>
  <si>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</si>
  <si>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</si>
  <si>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</si>
  <si>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</si>
  <si>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</si>
  <si>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</si>
  <si>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</si>
  <si>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</si>
  <si>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</si>
  <si>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</si>
  <si>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</si>
  <si>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</si>
  <si>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</si>
  <si>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</si>
  <si>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</si>
  <si>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</si>
  <si>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</si>
  <si>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</si>
  <si>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</si>
  <si>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</si>
  <si>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</si>
  <si>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</si>
  <si>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</si>
  <si>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</si>
  <si>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</si>
  <si>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</si>
  <si>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</si>
  <si>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</si>
  <si>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</si>
  <si>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</si>
  <si>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</si>
  <si>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</si>
  <si>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</si>
  <si>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</si>
  <si>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</si>
  <si>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</si>
  <si>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</si>
  <si>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</si>
  <si>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</si>
  <si>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</si>
  <si>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</si>
  <si>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</si>
  <si>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</si>
  <si>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</si>
  <si>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</si>
  <si>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</si>
  <si>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</si>
  <si>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</si>
  <si>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</si>
  <si>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</si>
  <si>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</si>
  <si>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</si>
  <si>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</si>
  <si>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</si>
  <si>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</si>
  <si>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</si>
  <si>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</si>
  <si>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</si>
  <si>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</si>
  <si>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</si>
  <si>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</si>
  <si>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</si>
  <si>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</si>
  <si>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</si>
  <si>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</si>
  <si>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</si>
  <si>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</si>
  <si>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</si>
  <si>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</si>
  <si>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</si>
  <si>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</si>
  <si>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</si>
  <si>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</si>
  <si>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</si>
  <si>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</si>
  <si>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</si>
  <si>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</si>
  <si>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</si>
  <si>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</si>
  <si>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</si>
  <si>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</si>
  <si>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</si>
  <si>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</si>
  <si>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</si>
  <si>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</si>
  <si>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</si>
  <si>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</si>
  <si>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</si>
  <si>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</si>
  <si>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</si>
  <si>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</si>
  <si>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</si>
  <si>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</si>
  <si>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</si>
  <si>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</si>
  <si>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</si>
  <si>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</si>
  <si>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</si>
  <si>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</si>
  <si>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</si>
  <si>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</si>
  <si>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</si>
  <si>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</si>
  <si>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</si>
  <si>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</si>
  <si>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</si>
  <si>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</si>
  <si>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</si>
  <si>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</si>
  <si>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</si>
  <si>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</si>
  <si>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</si>
  <si>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</si>
  <si>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</si>
  <si>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</si>
  <si>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</si>
  <si>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</si>
  <si>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</si>
  <si>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</si>
  <si>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</si>
  <si>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</si>
  <si>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</si>
  <si>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</si>
  <si>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</si>
  <si>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</si>
  <si>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</si>
  <si>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</si>
  <si>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</si>
  <si>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</si>
  <si>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</si>
  <si>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</si>
  <si>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</si>
  <si>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</si>
  <si>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</si>
  <si>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</si>
  <si>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</si>
  <si>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</si>
  <si>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</si>
  <si>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</si>
  <si>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</si>
  <si>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</si>
  <si>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</si>
  <si>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</si>
  <si>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</si>
  <si>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</si>
  <si>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</si>
  <si>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</si>
  <si>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</si>
  <si>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</si>
  <si>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</si>
  <si>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</si>
  <si>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</si>
  <si>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</si>
  <si>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</si>
  <si>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</si>
  <si>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</si>
  <si>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</si>
  <si>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</si>
  <si>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</si>
  <si>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</si>
  <si>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</si>
  <si>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</si>
  <si>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</si>
  <si>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</si>
  <si>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</si>
  <si>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</si>
  <si>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</si>
  <si>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</si>
  <si>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</si>
  <si>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</si>
  <si>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</si>
  <si>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</si>
  <si>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</si>
  <si>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</si>
  <si>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</si>
  <si>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</si>
  <si>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</si>
  <si>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</si>
  <si>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</si>
  <si>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</si>
  <si>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</si>
  <si>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</si>
  <si>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</si>
  <si>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</si>
  <si>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</si>
  <si>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</si>
  <si>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</si>
  <si>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</si>
  <si>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</si>
  <si>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</si>
  <si>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</si>
  <si>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</si>
  <si>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</si>
  <si>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</si>
  <si>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</si>
  <si>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</si>
  <si>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</si>
  <si>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</si>
  <si>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</si>
  <si>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</si>
  <si>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</si>
  <si>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</si>
  <si>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</si>
  <si>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</si>
  <si>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</si>
  <si>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</si>
  <si>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</si>
  <si>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</si>
  <si>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</si>
  <si>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</si>
  <si>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</si>
  <si>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</si>
  <si>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</si>
  <si>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</si>
  <si>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</si>
  <si>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</si>
  <si>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</si>
  <si>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</si>
  <si>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</si>
  <si>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</si>
  <si>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</si>
  <si>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</si>
  <si>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</si>
  <si>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</si>
  <si>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</si>
  <si>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</si>
  <si>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</si>
  <si>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</si>
  <si>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</si>
  <si>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</si>
  <si>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</si>
  <si>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</si>
  <si>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</si>
  <si>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</si>
  <si>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</si>
  <si>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</si>
  <si>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</si>
  <si>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</si>
  <si>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</si>
  <si>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</si>
  <si>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</si>
  <si>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</si>
  <si>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</si>
  <si>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</si>
  <si>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</si>
  <si>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</si>
  <si>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</si>
  <si>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</si>
  <si>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</si>
  <si>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</si>
  <si>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</si>
  <si>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</si>
  <si>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</si>
  <si>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</si>
  <si>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</si>
  <si>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</si>
  <si>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</si>
  <si>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</si>
  <si>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</si>
  <si>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</si>
  <si>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</si>
  <si>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</si>
  <si>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</si>
  <si>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</si>
  <si>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</si>
  <si>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</si>
  <si>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</si>
  <si>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</si>
  <si>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</si>
  <si>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</si>
  <si>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</si>
  <si>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</si>
  <si>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</si>
  <si>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</si>
  <si>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</si>
  <si>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</si>
  <si>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</si>
  <si>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</si>
  <si>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</si>
  <si>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</si>
  <si>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</si>
  <si>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</si>
  <si>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</si>
  <si>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</si>
  <si>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</si>
  <si>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</si>
  <si>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</si>
  <si>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</si>
  <si>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</si>
  <si>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</si>
  <si>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</si>
  <si>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</si>
  <si>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</si>
  <si>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</si>
  <si>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</si>
  <si>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</si>
  <si>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</si>
  <si>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</si>
  <si>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</si>
  <si>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</si>
  <si>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</si>
  <si>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</si>
  <si>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</si>
  <si>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</si>
  <si>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</si>
  <si>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</si>
  <si>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</si>
  <si>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</si>
  <si>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</si>
  <si>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</si>
  <si>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</si>
  <si>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</si>
  <si>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</si>
  <si>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</si>
  <si>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</si>
  <si>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</si>
  <si>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</si>
  <si>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</si>
  <si>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</si>
  <si>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</si>
  <si>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</si>
  <si>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</si>
  <si>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</si>
  <si>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</si>
  <si>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</si>
  <si>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</si>
  <si>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</si>
  <si>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</si>
  <si>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</si>
  <si>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</si>
  <si>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</si>
  <si>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</si>
  <si>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</si>
  <si>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</si>
  <si>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</si>
  <si>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</si>
  <si>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</si>
  <si>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</si>
  <si>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</si>
  <si>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</si>
  <si>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</si>
  <si>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</si>
  <si>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</si>
  <si>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</si>
  <si>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</si>
  <si>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</si>
  <si>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</si>
  <si>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</si>
  <si>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</si>
  <si>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</si>
  <si>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</si>
  <si>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</si>
  <si>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</si>
  <si>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</si>
  <si>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</si>
  <si>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</si>
  <si>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</si>
  <si>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</si>
  <si>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</si>
  <si>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</si>
  <si>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</si>
  <si>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</si>
  <si>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</si>
  <si>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</si>
  <si>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</si>
  <si>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</si>
  <si>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</si>
  <si>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</si>
  <si>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</si>
  <si>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</si>
  <si>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</si>
  <si>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</si>
  <si>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</si>
  <si>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</si>
  <si>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</si>
  <si>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</si>
  <si>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</si>
  <si>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</si>
  <si>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</si>
  <si>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</si>
  <si>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</si>
  <si>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</si>
  <si>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</si>
  <si>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</si>
  <si>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</si>
  <si>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</si>
  <si>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</si>
  <si>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</si>
  <si>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</si>
  <si>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</si>
  <si>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</si>
  <si>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</si>
  <si>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</si>
  <si>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</si>
  <si>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</si>
  <si>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</si>
  <si>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</si>
  <si>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</si>
  <si>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</si>
  <si>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</si>
  <si>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</si>
  <si>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</si>
  <si>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</si>
  <si>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</si>
  <si>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</si>
  <si>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</si>
  <si>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</si>
  <si>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</si>
  <si>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</si>
  <si>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</si>
  <si>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</si>
  <si>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</si>
  <si>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</si>
  <si>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</si>
  <si>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</si>
  <si>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</si>
  <si>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</si>
  <si>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</si>
  <si>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</si>
  <si>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</si>
  <si>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</si>
  <si>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</si>
  <si>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</si>
  <si>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</si>
  <si>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</si>
  <si>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</si>
  <si>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</si>
  <si>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</si>
  <si>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</si>
  <si>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</si>
  <si>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</si>
  <si>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</si>
  <si>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</si>
  <si>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</si>
  <si>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</si>
  <si>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</si>
  <si>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</si>
  <si>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</si>
  <si>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</si>
  <si>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</si>
  <si>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</si>
  <si>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</si>
  <si>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</si>
  <si>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</si>
  <si>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</si>
  <si>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</si>
  <si>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</si>
  <si>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</si>
  <si>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</si>
  <si>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</si>
  <si>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</si>
  <si>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</si>
  <si>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</si>
  <si>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</si>
  <si>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</si>
  <si>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</si>
  <si>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</si>
  <si>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</si>
  <si>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</si>
  <si>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</si>
  <si>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</si>
  <si>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</si>
  <si>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</si>
  <si>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</si>
  <si>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</si>
  <si>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</si>
  <si>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</si>
  <si>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</si>
  <si>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</si>
  <si>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</si>
  <si>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</si>
  <si>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</si>
  <si>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</si>
  <si>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</si>
  <si>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</si>
  <si>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</si>
  <si>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</si>
  <si>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</si>
  <si>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</si>
  <si>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</si>
  <si>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</si>
  <si>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</si>
  <si>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</si>
  <si>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</si>
  <si>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</si>
  <si>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</si>
  <si>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</si>
  <si>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</si>
  <si>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</si>
  <si>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</si>
  <si>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</si>
  <si>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</si>
  <si>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</si>
  <si>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</si>
  <si>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</si>
  <si>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</si>
  <si>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</si>
  <si>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</si>
  <si>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</si>
  <si>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</si>
  <si>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</si>
  <si>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</si>
  <si>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</si>
  <si>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</si>
  <si>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</si>
  <si>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</si>
  <si>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</si>
  <si>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</si>
  <si>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</si>
  <si>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</si>
  <si>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</si>
  <si>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</si>
  <si>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</si>
  <si>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</si>
  <si>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</si>
  <si>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</si>
  <si>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</si>
  <si>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</si>
  <si>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</si>
  <si>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</si>
  <si>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</si>
  <si>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</si>
  <si>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</si>
  <si>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</si>
  <si>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</si>
  <si>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</si>
  <si>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</si>
  <si>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</si>
  <si>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</si>
  <si>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</si>
  <si>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</si>
  <si>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</si>
  <si>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</si>
  <si>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</si>
  <si>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</si>
  <si>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</si>
  <si>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</si>
  <si>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</si>
  <si>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</si>
  <si>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</si>
  <si>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</si>
  <si>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</si>
  <si>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</si>
  <si>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</si>
  <si>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</si>
  <si>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</si>
  <si>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</si>
  <si>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</si>
  <si>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</si>
  <si>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</si>
  <si>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</si>
  <si>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</si>
  <si>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</si>
  <si>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</si>
  <si>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</si>
  <si>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</si>
  <si>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</si>
  <si>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</si>
  <si>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</si>
  <si>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</si>
  <si>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</si>
  <si>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</si>
  <si>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</si>
  <si>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</si>
  <si>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</si>
  <si>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</si>
  <si>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</si>
  <si>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</si>
  <si>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</si>
  <si>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</si>
  <si>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</si>
  <si>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</si>
  <si>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</si>
  <si>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</si>
  <si>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</si>
  <si>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</si>
  <si>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</si>
  <si>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</si>
  <si>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</si>
  <si>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</si>
  <si>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</si>
  <si>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</si>
  <si>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</si>
  <si>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</si>
  <si>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</si>
  <si>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</si>
  <si>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</si>
  <si>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</si>
  <si>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</si>
  <si>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</si>
  <si>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</si>
  <si>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</si>
  <si>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</si>
  <si>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</si>
  <si>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</si>
  <si>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</si>
  <si>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</si>
  <si>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</si>
  <si>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</si>
  <si>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</si>
  <si>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</si>
  <si>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</si>
  <si>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</si>
  <si>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</si>
  <si>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</si>
  <si>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</si>
  <si>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</si>
  <si>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</si>
  <si>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</si>
  <si>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</si>
  <si>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</si>
  <si>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</si>
  <si>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</si>
  <si>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</si>
  <si>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</si>
  <si>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</si>
  <si>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</si>
  <si>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</si>
  <si>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</si>
  <si>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</si>
  <si>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</si>
  <si>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</si>
  <si>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</si>
  <si>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</si>
  <si>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</si>
  <si>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</si>
  <si>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</si>
  <si>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</si>
  <si>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</si>
  <si>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</si>
  <si>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</si>
  <si>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</si>
  <si>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</si>
  <si>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</si>
  <si>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</si>
  <si>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</si>
  <si>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</si>
  <si>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</si>
  <si>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</si>
  <si>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</si>
  <si>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</si>
  <si>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</si>
  <si>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</si>
  <si>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</si>
  <si>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</si>
  <si>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</si>
  <si>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</si>
  <si>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</si>
  <si>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</si>
  <si>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</si>
  <si>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</si>
  <si>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</si>
  <si>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</si>
  <si>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</si>
  <si>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</si>
  <si>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</si>
  <si>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</si>
  <si>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</si>
  <si>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</si>
  <si>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</si>
  <si>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</si>
  <si>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</si>
  <si>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</si>
  <si>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</si>
  <si>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</si>
  <si>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</si>
  <si>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</si>
  <si>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</si>
  <si>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</si>
  <si>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</si>
  <si>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</si>
  <si>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</si>
  <si>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</si>
  <si>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</si>
  <si>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</si>
  <si>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</si>
  <si>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</si>
  <si>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</si>
  <si>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</si>
  <si>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</si>
  <si>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</si>
  <si>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</si>
  <si>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</si>
  <si>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</si>
  <si>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</si>
  <si>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</si>
  <si>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</si>
  <si>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</si>
  <si>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</si>
  <si>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</si>
  <si>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</si>
  <si>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</si>
  <si>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</si>
  <si>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</si>
  <si>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</si>
  <si>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</si>
  <si>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</si>
  <si>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</si>
  <si>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</si>
  <si>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</si>
  <si>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</si>
  <si>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</si>
  <si>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</si>
  <si>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</si>
  <si>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</si>
  <si>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</si>
  <si>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</si>
  <si>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</si>
  <si>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</si>
  <si>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</si>
  <si>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</si>
  <si>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</si>
  <si>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</si>
  <si>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</si>
  <si>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</si>
  <si>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</si>
  <si>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</si>
  <si>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</si>
  <si>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</si>
  <si>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</si>
  <si>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</si>
  <si>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</si>
  <si>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</si>
  <si>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</si>
  <si>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</si>
  <si>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</si>
  <si>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</si>
  <si>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</si>
  <si>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</si>
  <si>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</si>
  <si>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</si>
  <si>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</si>
  <si>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</si>
  <si>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</si>
  <si>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</si>
  <si>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</si>
  <si>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</si>
  <si>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</si>
  <si>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</si>
  <si>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</si>
  <si>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</si>
  <si>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</si>
  <si>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</si>
  <si>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</si>
  <si>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</si>
  <si>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</si>
  <si>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</si>
  <si>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</si>
  <si>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</si>
  <si>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</si>
  <si>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</si>
  <si>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</si>
  <si>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</si>
  <si>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</si>
  <si>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</si>
  <si>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</si>
  <si>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</si>
  <si>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</si>
  <si>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</si>
  <si>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</si>
  <si>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</si>
  <si>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</si>
  <si>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</si>
  <si>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</si>
  <si>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</si>
  <si>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</si>
  <si>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</si>
  <si>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</si>
  <si>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</si>
  <si>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</si>
  <si>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</si>
  <si>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</si>
  <si>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</si>
  <si>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</si>
  <si>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</si>
  <si>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</si>
  <si>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</si>
  <si>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</si>
  <si>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</si>
  <si>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</si>
  <si>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</si>
  <si>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</si>
  <si>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</si>
  <si>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</si>
  <si>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</si>
  <si>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</si>
  <si>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</si>
  <si>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</si>
  <si>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</si>
  <si>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</si>
  <si>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</si>
  <si>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</si>
  <si>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</si>
  <si>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</si>
  <si>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</si>
  <si>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</si>
  <si>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</si>
  <si>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</si>
  <si>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</si>
  <si>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</si>
  <si>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</si>
  <si>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</si>
  <si>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</si>
  <si>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</si>
  <si>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</si>
  <si>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</si>
  <si>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</si>
  <si>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</si>
  <si>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</si>
  <si>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</si>
  <si>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</si>
  <si>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</si>
  <si>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</si>
  <si>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</si>
  <si>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</si>
  <si>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</si>
  <si>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</si>
  <si>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</si>
  <si>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</si>
  <si>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</si>
  <si>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</si>
  <si>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</si>
  <si>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</si>
  <si>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</si>
  <si>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</si>
  <si>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</si>
  <si>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</si>
  <si>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</si>
  <si>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</si>
  <si>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</si>
  <si>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</si>
  <si>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</si>
  <si>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</si>
  <si>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</si>
  <si>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</si>
  <si>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</si>
  <si>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</si>
  <si>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</si>
  <si>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</si>
  <si>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</si>
  <si>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</si>
  <si>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</si>
  <si>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</si>
  <si>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</si>
  <si>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</si>
  <si>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</si>
  <si>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</si>
  <si>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</si>
  <si>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</si>
  <si>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</si>
  <si>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</si>
  <si>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</si>
  <si>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</si>
  <si>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</si>
  <si>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</si>
  <si>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</si>
  <si>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</si>
  <si>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</si>
  <si>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</si>
  <si>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</si>
  <si>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</si>
  <si>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</si>
  <si>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</si>
  <si>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</si>
  <si>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</si>
  <si>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</si>
  <si>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</si>
  <si>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</si>
  <si>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</si>
  <si>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</si>
  <si>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</si>
  <si>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</si>
  <si>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</si>
  <si>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</si>
  <si>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</si>
  <si>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</si>
  <si>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</si>
  <si>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</si>
  <si>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</si>
  <si>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</si>
  <si>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</si>
  <si>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</si>
  <si>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</si>
  <si>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</si>
  <si>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</si>
  <si>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</si>
  <si>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</si>
  <si>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</si>
  <si>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</si>
  <si>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</si>
  <si>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</si>
  <si>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</si>
  <si>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</si>
  <si>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</si>
  <si>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</si>
  <si>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</si>
  <si>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</si>
  <si>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</si>
  <si>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</si>
  <si>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</si>
  <si>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</si>
  <si>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</si>
  <si>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</si>
  <si>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</si>
  <si>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</si>
  <si>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</si>
  <si>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</si>
  <si>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</si>
  <si>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</si>
  <si>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</si>
  <si>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</si>
  <si>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</si>
  <si>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</si>
  <si>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</si>
  <si>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</si>
  <si>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</si>
  <si>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</si>
  <si>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</si>
  <si>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</si>
  <si>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</si>
  <si>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</si>
  <si>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</si>
  <si>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</si>
  <si>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</si>
  <si>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</si>
  <si>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</si>
  <si>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</si>
  <si>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</si>
  <si>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</si>
  <si>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</si>
  <si>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</si>
  <si>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</si>
  <si>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</si>
  <si>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</si>
  <si>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</si>
  <si>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</si>
  <si>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</si>
  <si>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</si>
  <si>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</si>
  <si>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</si>
  <si>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</si>
  <si>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</si>
  <si>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</si>
  <si>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</si>
  <si>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</si>
  <si>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</si>
  <si>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</si>
  <si>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</si>
  <si>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</si>
  <si>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</si>
  <si>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</si>
  <si>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</si>
  <si>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</si>
  <si>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</si>
  <si>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</si>
  <si>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</si>
  <si>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</si>
  <si>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</si>
  <si>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</si>
  <si>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</si>
  <si>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</si>
  <si>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</si>
  <si>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</si>
  <si>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</si>
  <si>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</si>
  <si>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</si>
  <si>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</si>
  <si>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</si>
  <si>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</si>
  <si>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</si>
  <si>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</si>
  <si>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</si>
  <si>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</si>
  <si>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</si>
  <si>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</si>
  <si>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</si>
  <si>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</si>
  <si>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</si>
  <si>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</si>
  <si>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</si>
  <si>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</si>
  <si>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</si>
  <si>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</si>
  <si>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</si>
  <si>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</si>
  <si>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</si>
  <si>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</si>
  <si>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</si>
  <si>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</si>
  <si>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</si>
  <si>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</si>
  <si>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</si>
  <si>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</si>
  <si>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</si>
  <si>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</si>
  <si>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</si>
  <si>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</si>
  <si>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</si>
  <si>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</si>
  <si>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</si>
  <si>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</si>
  <si>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</si>
  <si>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</si>
  <si>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</si>
  <si>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</si>
  <si>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</si>
  <si>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</si>
  <si>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</si>
  <si>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</si>
  <si>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</si>
  <si>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</si>
  <si>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</si>
  <si>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</si>
  <si>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</si>
  <si>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</si>
  <si>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</si>
  <si>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</si>
  <si>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</si>
  <si>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</si>
  <si>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</si>
  <si>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</si>
  <si>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</si>
  <si>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</si>
  <si>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</si>
  <si>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</si>
  <si>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</si>
  <si>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</si>
  <si>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</si>
  <si>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</si>
  <si>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</si>
  <si>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</si>
  <si>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</si>
  <si>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</si>
  <si>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</si>
  <si>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</si>
  <si>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</si>
  <si>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</si>
  <si>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</si>
  <si>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</si>
  <si>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</si>
  <si>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</si>
  <si>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</si>
  <si>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</si>
  <si>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</si>
  <si>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</si>
  <si>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</si>
  <si>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</si>
  <si>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</si>
  <si>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</si>
  <si>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</si>
  <si>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</si>
  <si>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</si>
  <si>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</si>
  <si>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</si>
  <si>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</si>
  <si>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</si>
  <si>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</si>
  <si>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</si>
  <si>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</si>
  <si>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</si>
  <si>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</si>
  <si>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</si>
  <si>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</si>
  <si>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</si>
  <si>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</si>
  <si>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</si>
  <si>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</si>
  <si>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</si>
  <si>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</si>
  <si>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</si>
  <si>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</si>
  <si>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</si>
  <si>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</si>
  <si>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</si>
  <si>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</si>
  <si>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</si>
  <si>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</si>
  <si>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</si>
  <si>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</si>
  <si>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</si>
  <si>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</si>
  <si>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</si>
  <si>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</si>
  <si>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</si>
  <si>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</si>
  <si>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</si>
  <si>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</si>
  <si>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</si>
  <si>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</si>
  <si>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</si>
  <si>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</si>
  <si>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</si>
  <si>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</si>
  <si>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</si>
  <si>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</si>
  <si>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</si>
  <si>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</si>
  <si>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</si>
  <si>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</si>
  <si>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</si>
  <si>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</si>
  <si>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</si>
  <si>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</si>
  <si>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</si>
  <si>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</si>
  <si>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</si>
  <si>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</si>
  <si>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</si>
  <si>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</si>
  <si>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</si>
  <si>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</si>
  <si>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</si>
  <si>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</si>
  <si>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</si>
  <si>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</si>
  <si>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</si>
  <si>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</si>
  <si>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</si>
  <si>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</si>
  <si>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</si>
  <si>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</si>
  <si>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</si>
  <si>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</si>
  <si>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</si>
  <si>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</si>
  <si>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</si>
  <si>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</si>
  <si>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</si>
  <si>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</si>
  <si>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</si>
  <si>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</si>
  <si>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</si>
  <si>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</si>
  <si>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</si>
  <si>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</si>
  <si>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</si>
  <si>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</si>
  <si>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</si>
  <si>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</si>
  <si>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</si>
  <si>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</si>
  <si>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</si>
  <si>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</si>
  <si>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</si>
  <si>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</si>
  <si>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</si>
  <si>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</si>
  <si>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</si>
  <si>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</si>
  <si>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</si>
  <si>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</si>
  <si>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</si>
  <si>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</si>
  <si>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</si>
  <si>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</si>
  <si>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</si>
  <si>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</si>
  <si>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</si>
  <si>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</si>
  <si>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</si>
  <si>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</si>
  <si>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</si>
  <si>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</si>
  <si>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</si>
  <si>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</si>
  <si>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</si>
  <si>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</si>
  <si>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</si>
  <si>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</si>
  <si>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</si>
  <si>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</si>
  <si>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</si>
  <si>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</si>
  <si>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</si>
  <si>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</si>
  <si>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</si>
  <si>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</si>
  <si>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</si>
  <si>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</si>
  <si>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</si>
  <si>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</si>
  <si>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</si>
  <si>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</si>
  <si>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</si>
  <si>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</si>
  <si>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</si>
  <si>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</si>
  <si>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</si>
  <si>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</si>
  <si>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</si>
  <si>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</si>
  <si>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</si>
  <si>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</si>
  <si>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</si>
  <si>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</si>
  <si>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</si>
  <si>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</si>
  <si>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</si>
  <si>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</si>
  <si>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</si>
  <si>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</si>
  <si>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</si>
  <si>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</si>
  <si>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</si>
  <si>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</si>
  <si>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</si>
  <si>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</si>
  <si>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</si>
  <si>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</si>
  <si>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</si>
  <si>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</si>
  <si>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</si>
  <si>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</si>
  <si>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</si>
  <si>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</si>
  <si>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</si>
  <si>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</si>
  <si>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</si>
  <si>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</si>
  <si>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</si>
  <si>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</si>
  <si>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</si>
  <si>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</si>
  <si>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</si>
  <si>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</si>
  <si>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</si>
  <si>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</si>
  <si>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</si>
  <si>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</si>
  <si>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</si>
  <si>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</si>
  <si>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</si>
  <si>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</si>
  <si>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</si>
  <si>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</si>
  <si>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</si>
  <si>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</si>
  <si>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</si>
  <si>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</si>
  <si>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</si>
  <si>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</si>
  <si>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</si>
  <si>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</si>
  <si>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</si>
  <si>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</si>
  <si>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</si>
  <si>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</si>
  <si>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</si>
  <si>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</si>
  <si>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</si>
  <si>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</si>
  <si>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</si>
  <si>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</si>
  <si>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</si>
  <si>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</si>
  <si>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</si>
  <si>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</si>
  <si>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</si>
  <si>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</si>
  <si>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</si>
  <si>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</si>
  <si>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</si>
  <si>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</si>
  <si>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</si>
  <si>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</si>
  <si>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</si>
  <si>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</si>
  <si>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</si>
  <si>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</si>
  <si>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</si>
  <si>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</si>
  <si>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</si>
  <si>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</si>
  <si>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</si>
  <si>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</si>
  <si>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</si>
  <si>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</si>
  <si>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</si>
  <si>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</si>
  <si>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</si>
  <si>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</si>
  <si>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</si>
  <si>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</si>
  <si>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</si>
  <si>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</si>
  <si>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</si>
  <si>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</si>
  <si>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</si>
  <si>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</si>
  <si>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</si>
  <si>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</si>
  <si>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</si>
  <si>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</si>
  <si>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</si>
  <si>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</si>
  <si>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</si>
  <si>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</si>
  <si>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</si>
  <si>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</si>
  <si>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</si>
  <si>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</si>
  <si>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</si>
  <si>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</si>
  <si>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</si>
  <si>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</si>
  <si>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</si>
  <si>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</si>
  <si>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</si>
  <si>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</si>
  <si>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</si>
  <si>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</si>
  <si>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</si>
  <si>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</si>
  <si>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</si>
  <si>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</si>
  <si>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</si>
  <si>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</si>
  <si>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</si>
  <si>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</si>
  <si>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</si>
  <si>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</si>
  <si>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</si>
  <si>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</si>
  <si>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</si>
  <si>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</si>
  <si>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</si>
  <si>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</si>
  <si>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</si>
  <si>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</si>
  <si>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</si>
  <si>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</si>
  <si>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</si>
  <si>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</si>
  <si>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</si>
  <si>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</si>
  <si>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</si>
  <si>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</si>
  <si>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</si>
  <si>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</si>
  <si>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</si>
  <si>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</si>
  <si>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</si>
  <si>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</si>
  <si>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</si>
  <si>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</si>
  <si>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</si>
  <si>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</si>
  <si>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</si>
  <si>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</si>
  <si>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</si>
  <si>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</si>
  <si>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</si>
  <si>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</si>
  <si>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</si>
  <si>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</si>
  <si>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</si>
  <si>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</si>
  <si>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</si>
  <si>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</si>
  <si>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</si>
  <si>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</si>
  <si>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</si>
  <si>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</si>
  <si>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</si>
  <si>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</si>
  <si>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</si>
  <si>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</si>
  <si>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</si>
  <si>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</si>
  <si>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</si>
  <si>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</si>
  <si>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</si>
  <si>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</si>
  <si>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</si>
  <si>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</si>
  <si>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</si>
  <si>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</si>
  <si>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</si>
  <si>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</si>
  <si>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</si>
  <si>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</si>
  <si>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</si>
  <si>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</si>
  <si>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</si>
  <si>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</si>
  <si>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</si>
  <si>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</si>
  <si>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</si>
  <si>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</si>
  <si>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</si>
  <si>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</si>
  <si>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</si>
  <si>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</si>
  <si>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</si>
  <si>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</si>
  <si>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</si>
  <si>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</si>
  <si>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</si>
  <si>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</si>
  <si>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</si>
  <si>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</si>
  <si>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</si>
  <si>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</si>
  <si>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</si>
  <si>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</si>
  <si>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</si>
  <si>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</si>
  <si>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</si>
  <si>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</si>
  <si>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</si>
  <si>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</si>
  <si>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</si>
  <si>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</si>
  <si>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</si>
  <si>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</si>
  <si>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</si>
  <si>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</si>
  <si>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</si>
  <si>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</si>
  <si>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</si>
  <si>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</si>
  <si>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</si>
  <si>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</si>
  <si>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</si>
  <si>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</si>
  <si>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</si>
  <si>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</si>
  <si>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</si>
  <si>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</si>
  <si>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</si>
  <si>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</si>
  <si>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</si>
  <si>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</si>
  <si>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</si>
  <si>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</si>
  <si>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</si>
  <si>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</si>
  <si>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</si>
  <si>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</si>
  <si>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</si>
  <si>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</si>
  <si>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</si>
  <si>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</si>
  <si>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</si>
  <si>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</si>
  <si>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</si>
  <si>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</si>
  <si>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</si>
  <si>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</si>
  <si>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</si>
  <si>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</si>
  <si>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</si>
  <si>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</si>
  <si>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</si>
  <si>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</si>
  <si>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</si>
  <si>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</si>
  <si>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</si>
  <si>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</si>
  <si>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</si>
  <si>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</si>
  <si>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</si>
  <si>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</si>
  <si>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</si>
  <si>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</si>
  <si>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</si>
  <si>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</si>
  <si>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</si>
  <si>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</si>
  <si>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</si>
  <si>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</si>
  <si>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</si>
  <si>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</si>
  <si>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</si>
  <si>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</si>
  <si>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</si>
  <si>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</si>
  <si>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</si>
  <si>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</si>
  <si>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</si>
  <si>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</si>
  <si>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</si>
  <si>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</si>
  <si>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</si>
  <si>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</si>
  <si>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</si>
  <si>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</si>
  <si>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</si>
  <si>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</si>
  <si>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</si>
  <si>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</si>
  <si>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</si>
  <si>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</si>
  <si>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</si>
  <si>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</si>
  <si>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</si>
  <si>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</si>
  <si>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</si>
  <si>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</si>
  <si>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</si>
  <si>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</si>
  <si>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</si>
  <si>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</si>
  <si>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</si>
  <si>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</si>
  <si>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</si>
  <si>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</si>
  <si>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</si>
  <si>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</si>
  <si>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</si>
  <si>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</si>
  <si>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</si>
  <si>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</si>
  <si>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</si>
  <si>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</si>
  <si>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</si>
  <si>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</si>
  <si>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</si>
  <si>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</si>
  <si>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</si>
  <si>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</si>
  <si>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</si>
  <si>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</si>
  <si>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</si>
  <si>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</si>
  <si>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</si>
  <si>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</si>
  <si>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</si>
  <si>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</si>
  <si>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</si>
  <si>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</si>
  <si>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</si>
  <si>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</si>
  <si>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</si>
  <si>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</si>
  <si>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</si>
  <si>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</si>
  <si>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</si>
  <si>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</si>
  <si>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</si>
  <si>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</si>
  <si>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</si>
  <si>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</si>
  <si>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</si>
  <si>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</si>
  <si>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</si>
  <si>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</si>
  <si>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</si>
  <si>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</si>
  <si>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</si>
  <si>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</si>
  <si>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</si>
  <si>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</si>
  <si>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</si>
  <si>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</si>
  <si>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</si>
  <si>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</si>
  <si>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</si>
  <si>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</si>
  <si>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</si>
  <si>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</si>
  <si>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</si>
  <si>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</si>
  <si>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</si>
  <si>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</si>
  <si>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</si>
  <si>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</si>
  <si>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</si>
  <si>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</si>
  <si>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</si>
  <si>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</si>
  <si>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</si>
  <si>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</si>
  <si>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</si>
  <si>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</si>
  <si>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</si>
  <si>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</si>
  <si>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</si>
  <si>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</si>
  <si>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</si>
  <si>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</si>
  <si>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</si>
  <si>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</si>
  <si>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</si>
  <si>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</si>
  <si>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</si>
  <si>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</si>
  <si>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</si>
  <si>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</si>
  <si>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</si>
  <si>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</si>
  <si>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</si>
  <si>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</si>
  <si>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</si>
  <si>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</si>
  <si>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</si>
  <si>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</si>
  <si>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</si>
  <si>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</si>
  <si>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</si>
  <si>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</si>
  <si>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</si>
  <si>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</si>
  <si>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</si>
  <si>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</si>
  <si>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</si>
  <si>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</si>
  <si>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</si>
  <si>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</si>
  <si>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</si>
  <si>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</si>
  <si>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</si>
  <si>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</si>
  <si>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</si>
  <si>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</si>
  <si>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</si>
  <si>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</si>
  <si>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</si>
  <si>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</si>
  <si>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</si>
  <si>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</si>
  <si>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</si>
  <si>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</si>
  <si>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</si>
  <si>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</si>
  <si>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</si>
  <si>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</si>
  <si>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</si>
  <si>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</si>
  <si>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</si>
  <si>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</si>
  <si>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</si>
  <si>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</si>
  <si>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</si>
  <si>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</si>
  <si>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</si>
  <si>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</si>
  <si>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</si>
  <si>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</si>
  <si>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</si>
  <si>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</si>
  <si>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</si>
  <si>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</si>
  <si>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</si>
  <si>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</si>
  <si>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</si>
  <si>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</si>
  <si>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</si>
  <si>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</si>
  <si>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</si>
  <si>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</si>
  <si>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</si>
  <si>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</si>
  <si>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</si>
  <si>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</si>
  <si>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</si>
  <si>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</si>
  <si>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</si>
  <si>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</si>
  <si>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</si>
  <si>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</si>
  <si>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</si>
  <si>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</si>
  <si>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</si>
  <si>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</si>
  <si>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</si>
  <si>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</si>
  <si>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</si>
  <si>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</si>
  <si>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</si>
  <si>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</si>
  <si>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</si>
  <si>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</si>
  <si>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</si>
  <si>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</si>
  <si>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</si>
  <si>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</si>
  <si>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</si>
  <si>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</si>
  <si>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</si>
  <si>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</si>
  <si>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</si>
  <si>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</si>
  <si>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</si>
  <si>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</si>
  <si>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</si>
  <si>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</si>
  <si>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</si>
  <si>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</si>
  <si>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</si>
  <si>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</si>
  <si>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</si>
  <si>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</si>
  <si>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</si>
  <si>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</si>
  <si>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</si>
  <si>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</si>
  <si>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</si>
  <si>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</si>
  <si>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</si>
  <si>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</si>
  <si>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</si>
  <si>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</si>
  <si>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</si>
  <si>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</si>
  <si>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</si>
  <si>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</si>
  <si>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</si>
  <si>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</si>
  <si>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</si>
  <si>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</si>
  <si>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</si>
  <si>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</si>
  <si>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</si>
  <si>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</si>
  <si>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</si>
  <si>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</si>
  <si>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</si>
  <si>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</si>
  <si>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</si>
  <si>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</si>
  <si>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</si>
  <si>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</si>
  <si>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</si>
  <si>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</si>
  <si>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</si>
  <si>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</si>
  <si>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</si>
  <si>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</si>
  <si>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</si>
  <si>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</si>
  <si>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</si>
  <si>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</si>
  <si>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</si>
  <si>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</si>
  <si>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</si>
  <si>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</si>
  <si>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</si>
  <si>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</si>
  <si>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</si>
  <si>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</si>
  <si>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</si>
  <si>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</si>
  <si>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</si>
  <si>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</si>
  <si>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</si>
  <si>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</si>
  <si>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</si>
  <si>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</si>
  <si>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</si>
  <si>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</si>
  <si>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</si>
  <si>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</si>
  <si>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</si>
  <si>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</si>
  <si>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</si>
  <si>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</si>
  <si>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</si>
  <si>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</si>
  <si>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</si>
  <si>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</si>
  <si>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</si>
  <si>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</si>
  <si>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</si>
  <si>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</si>
  <si>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</si>
  <si>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</si>
  <si>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</si>
  <si>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</si>
  <si>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</si>
  <si>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</si>
  <si>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</si>
  <si>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</si>
  <si>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</si>
  <si>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</si>
  <si>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</si>
  <si>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</si>
  <si>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</si>
  <si>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</si>
  <si>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</si>
  <si>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</si>
  <si>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</si>
  <si>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</si>
  <si>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</si>
  <si>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</si>
  <si>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</si>
  <si>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</si>
  <si>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</si>
  <si>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</si>
  <si>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</si>
  <si>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</si>
  <si>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</si>
  <si>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</si>
  <si>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</si>
  <si>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</si>
  <si>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</si>
  <si>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</si>
  <si>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</si>
  <si>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</si>
  <si>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</si>
  <si>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</si>
  <si>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</si>
  <si>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</si>
  <si>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</si>
  <si>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</si>
  <si>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</si>
  <si>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</si>
  <si>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</si>
  <si>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</si>
  <si>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</si>
  <si>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</si>
  <si>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</si>
  <si>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</si>
  <si>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</si>
  <si>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</si>
  <si>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</si>
  <si>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</si>
  <si>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</si>
  <si>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</si>
  <si>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</si>
  <si>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</si>
  <si>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</si>
  <si>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</si>
  <si>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</si>
  <si>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</si>
  <si>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</si>
  <si>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</si>
  <si>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</si>
  <si>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</si>
  <si>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</si>
  <si>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</si>
  <si>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</si>
  <si>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</si>
  <si>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</si>
  <si>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</si>
  <si>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</si>
  <si>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</si>
  <si>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</si>
  <si>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</si>
  <si>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</si>
  <si>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</si>
  <si>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</si>
  <si>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</si>
  <si>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</si>
  <si>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</si>
  <si>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</si>
  <si>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</si>
  <si>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</si>
  <si>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</si>
  <si>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</si>
  <si>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</si>
  <si>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</si>
  <si>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</si>
  <si>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</si>
  <si>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</si>
  <si>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</si>
  <si>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</si>
  <si>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</si>
  <si>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</si>
  <si>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</si>
  <si>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</si>
  <si>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</si>
  <si>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</si>
  <si>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</si>
  <si>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</si>
  <si>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</si>
  <si>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</si>
  <si>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</si>
  <si>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</si>
  <si>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</si>
  <si>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</si>
  <si>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</si>
  <si>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</si>
  <si>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</si>
  <si>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</si>
  <si>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</si>
  <si>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</si>
  <si>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</si>
  <si>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</si>
  <si>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</si>
  <si>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</si>
  <si>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</si>
  <si>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</si>
  <si>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</si>
  <si>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</si>
  <si>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</si>
  <si>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</si>
  <si>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</si>
  <si>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</si>
  <si>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</si>
  <si>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</si>
  <si>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</si>
  <si>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</si>
  <si>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</si>
  <si>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</si>
  <si>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</si>
  <si>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</si>
  <si>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</si>
  <si>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</si>
  <si>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</si>
  <si>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</si>
  <si>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</si>
  <si>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</si>
  <si>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</si>
  <si>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</si>
  <si>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</si>
  <si>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</si>
  <si>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</si>
  <si>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</si>
  <si>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</si>
  <si>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</si>
  <si>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</si>
  <si>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</si>
  <si>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</si>
  <si>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</si>
  <si>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</si>
  <si>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</si>
  <si>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</si>
  <si>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</si>
  <si>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</si>
  <si>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</si>
  <si>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</si>
  <si>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</si>
  <si>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</si>
  <si>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</si>
  <si>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</si>
  <si>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</si>
  <si>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</si>
  <si>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</si>
  <si>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</si>
  <si>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</si>
  <si>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</si>
  <si>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</si>
  <si>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</si>
  <si>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</si>
  <si>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</si>
  <si>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</si>
  <si>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</si>
  <si>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</si>
  <si>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</si>
  <si>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</si>
  <si>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</si>
  <si>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</si>
  <si>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</si>
  <si>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</si>
  <si>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</si>
  <si>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</si>
  <si>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</si>
  <si>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</si>
  <si>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</si>
  <si>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</si>
  <si>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</si>
  <si>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</si>
  <si>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</si>
  <si>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</si>
  <si>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</si>
  <si>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</si>
  <si>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</si>
  <si>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</si>
  <si>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</si>
  <si>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</si>
  <si>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</si>
  <si>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</si>
  <si>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</si>
  <si>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</si>
  <si>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</si>
  <si>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</si>
  <si>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</si>
  <si>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</si>
  <si>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</si>
  <si>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</si>
  <si>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</si>
  <si>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</si>
  <si>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</si>
  <si>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</si>
  <si>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</si>
  <si>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</si>
  <si>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</si>
  <si>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</si>
  <si>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</si>
  <si>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</si>
  <si>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</si>
  <si>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</si>
  <si>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</si>
  <si>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</si>
  <si>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</si>
  <si>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</si>
  <si>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</si>
  <si>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</si>
  <si>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</si>
  <si>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</si>
  <si>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</si>
  <si>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</si>
  <si>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</si>
  <si>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</si>
  <si>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</si>
  <si>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</si>
  <si>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</si>
  <si>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</si>
  <si>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</si>
  <si>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</si>
  <si>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</si>
  <si>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</si>
  <si>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</si>
  <si>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</si>
  <si>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</si>
  <si>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</si>
  <si>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</si>
  <si>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</si>
  <si>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</si>
  <si>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</si>
  <si>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</si>
  <si>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</si>
  <si>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</si>
  <si>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</si>
  <si>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</si>
  <si>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</si>
  <si>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</si>
  <si>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</si>
  <si>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</si>
  <si>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</si>
  <si>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</si>
  <si>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</si>
  <si>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</si>
  <si>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</si>
  <si>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</si>
  <si>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</si>
  <si>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</si>
  <si>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</si>
  <si>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</si>
  <si>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</si>
  <si>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</si>
  <si>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</si>
  <si>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</si>
  <si>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</si>
  <si>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</si>
  <si>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</si>
  <si>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</si>
  <si>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</si>
  <si>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</si>
  <si>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</si>
  <si>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</si>
  <si>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</si>
  <si>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</si>
  <si>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</si>
  <si>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</si>
  <si>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</si>
  <si>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</si>
  <si>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</si>
  <si>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</si>
  <si>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</si>
  <si>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</si>
  <si>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</si>
  <si>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</si>
  <si>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</si>
  <si>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</si>
  <si>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</si>
  <si>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</si>
  <si>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</si>
  <si>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</si>
  <si>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</si>
  <si>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</si>
  <si>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</si>
  <si>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</si>
  <si>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</si>
  <si>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</si>
  <si>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</si>
  <si>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</si>
  <si>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</si>
  <si>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</si>
  <si>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</si>
  <si>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</si>
  <si>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</si>
  <si>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</si>
  <si>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</si>
  <si>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</si>
  <si>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</si>
  <si>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</si>
  <si>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</si>
  <si>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</si>
  <si>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</si>
  <si>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</si>
  <si>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</si>
  <si>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</si>
  <si>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</si>
  <si>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</si>
  <si>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</si>
  <si>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</si>
  <si>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</si>
  <si>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</si>
  <si>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</si>
  <si>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</si>
  <si>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</si>
  <si>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</si>
  <si>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</si>
  <si>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</si>
  <si>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</si>
  <si>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</si>
  <si>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</si>
  <si>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</si>
  <si>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</si>
  <si>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</si>
  <si>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</si>
  <si>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</si>
  <si>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</si>
  <si>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</si>
  <si>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</si>
  <si>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</si>
  <si>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</si>
  <si>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</si>
  <si>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</si>
  <si>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</si>
  <si>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</si>
  <si>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</si>
  <si>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</si>
  <si>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</si>
  <si>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</si>
  <si>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</si>
  <si>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</si>
  <si>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</si>
  <si>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</si>
  <si>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</si>
  <si>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</si>
  <si>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</si>
  <si>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</si>
  <si>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</si>
  <si>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</si>
  <si>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</si>
  <si>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</si>
  <si>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</si>
  <si>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</si>
  <si>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</si>
  <si>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</si>
  <si>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</si>
  <si>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</si>
  <si>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</si>
  <si>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</si>
  <si>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</si>
  <si>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</si>
  <si>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</si>
  <si>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</si>
  <si>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</si>
  <si>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</si>
  <si>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</si>
  <si>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</si>
  <si>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</si>
  <si>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</si>
  <si>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</si>
  <si>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</si>
  <si>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</si>
  <si>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</si>
  <si>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</si>
  <si>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</si>
  <si>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</si>
  <si>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</si>
  <si>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</si>
  <si>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</si>
  <si>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</si>
  <si>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</si>
  <si>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</si>
  <si>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</si>
  <si>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</si>
  <si>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</si>
  <si>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</si>
  <si>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</si>
  <si>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</si>
  <si>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</si>
  <si>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</si>
  <si>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</si>
  <si>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</si>
  <si>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</si>
  <si>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</si>
  <si>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</si>
  <si>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</si>
  <si>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</si>
  <si>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</si>
  <si>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</si>
  <si>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</si>
  <si>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</si>
  <si>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</si>
  <si>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</si>
  <si>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</si>
  <si>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</si>
  <si>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</si>
  <si>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</si>
  <si>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</si>
  <si>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</si>
  <si>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</si>
  <si>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</si>
  <si>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</si>
  <si>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</si>
  <si>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</si>
  <si>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</si>
  <si>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</si>
  <si>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</si>
  <si>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</si>
  <si>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</si>
  <si>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</si>
  <si>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</si>
  <si>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</si>
  <si>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</si>
  <si>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</si>
  <si>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</si>
  <si>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</si>
  <si>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</si>
  <si>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</si>
  <si>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</si>
  <si>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</si>
  <si>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</si>
  <si>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</si>
  <si>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</si>
  <si>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</si>
  <si>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</si>
  <si>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</si>
  <si>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</si>
  <si>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</si>
  <si>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</si>
  <si>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</si>
  <si>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</si>
  <si>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</si>
  <si>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</si>
  <si>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</si>
  <si>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</si>
  <si>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</si>
  <si>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</si>
  <si>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</si>
  <si>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</si>
  <si>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</si>
  <si>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</si>
  <si>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</si>
  <si>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</si>
  <si>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</si>
  <si>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</si>
  <si>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</si>
  <si>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</si>
  <si>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</si>
  <si>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</si>
  <si>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</si>
  <si>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</si>
  <si>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</si>
  <si>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</si>
  <si>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</si>
  <si>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</si>
  <si>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</si>
  <si>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</si>
  <si>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</si>
  <si>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</si>
  <si>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</si>
  <si>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</si>
  <si>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</si>
  <si>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</si>
  <si>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</si>
  <si>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</si>
  <si>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</si>
  <si>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</si>
  <si>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</si>
  <si>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</si>
  <si>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</si>
  <si>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</si>
  <si>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</si>
  <si>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</si>
  <si>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</si>
  <si>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</si>
  <si>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</si>
  <si>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</si>
  <si>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</si>
  <si>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</si>
  <si>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</si>
  <si>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</si>
  <si>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</si>
  <si>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</si>
  <si>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</si>
  <si>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</si>
  <si>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</si>
  <si>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</si>
  <si>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</si>
  <si>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</si>
  <si>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</si>
  <si>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</si>
  <si>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</si>
  <si>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</si>
  <si>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</si>
  <si>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</si>
  <si>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</si>
  <si>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</si>
  <si>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</si>
  <si>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</si>
  <si>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</si>
  <si>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</si>
  <si>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</si>
  <si>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</si>
  <si>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</si>
  <si>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</si>
  <si>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</si>
  <si>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</si>
  <si>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</si>
  <si>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</si>
  <si>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</si>
  <si>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</si>
  <si>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</si>
  <si>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</si>
  <si>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</si>
  <si>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</si>
  <si>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</si>
  <si>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</si>
  <si>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</si>
  <si>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</si>
  <si>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</si>
  <si>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</si>
  <si>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</si>
  <si>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</si>
  <si>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</si>
  <si>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</si>
  <si>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</si>
  <si>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</si>
  <si>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</si>
  <si>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</si>
  <si>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</si>
  <si>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</si>
  <si>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</si>
  <si>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</si>
  <si>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</si>
  <si>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</si>
  <si>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</si>
  <si>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</si>
  <si>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</si>
  <si>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</si>
  <si>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</si>
  <si>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</si>
  <si>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</si>
  <si>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</si>
  <si>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</si>
  <si>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</si>
  <si>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</si>
  <si>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</si>
  <si>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</si>
  <si>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</si>
  <si>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</si>
  <si>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</si>
  <si>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</si>
  <si>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</si>
  <si>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</si>
  <si>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</si>
  <si>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</si>
  <si>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</si>
  <si>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</si>
  <si>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</si>
  <si>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</si>
  <si>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</si>
  <si>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</si>
  <si>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</si>
  <si>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</si>
  <si>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</si>
  <si>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</si>
  <si>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</si>
  <si>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</si>
  <si>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</si>
  <si>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</si>
  <si>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</si>
  <si>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</si>
  <si>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</si>
  <si>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</si>
  <si>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</si>
  <si>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</si>
  <si>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</si>
  <si>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</si>
  <si>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</si>
  <si>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</si>
  <si>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</si>
  <si>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</si>
  <si>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</si>
  <si>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</si>
  <si>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</si>
  <si>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</si>
  <si>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</si>
  <si>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</si>
  <si>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</si>
  <si>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</si>
  <si>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</si>
  <si>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</si>
  <si>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</si>
  <si>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</si>
  <si>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</si>
  <si>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</si>
  <si>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</si>
  <si>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</si>
  <si>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</si>
  <si>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</si>
  <si>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</si>
  <si>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</si>
  <si>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</si>
  <si>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</si>
  <si>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</si>
  <si>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</si>
  <si>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</si>
  <si>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</si>
  <si>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</si>
  <si>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</si>
  <si>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</si>
  <si>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</si>
  <si>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</si>
  <si>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</si>
  <si>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</si>
  <si>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</si>
  <si>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</si>
  <si>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</si>
  <si>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</si>
  <si>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</si>
  <si>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</si>
  <si>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</si>
  <si>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</si>
  <si>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</si>
  <si>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</si>
  <si>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</si>
  <si>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</si>
  <si>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</si>
  <si>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</si>
  <si>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</si>
  <si>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</si>
  <si>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</si>
  <si>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</si>
  <si>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</si>
  <si>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</si>
  <si>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</si>
  <si>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</si>
  <si>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</si>
  <si>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</si>
  <si>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</si>
  <si>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</si>
  <si>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</si>
  <si>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</si>
  <si>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</si>
  <si>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</si>
  <si>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</si>
  <si>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</si>
  <si>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</si>
  <si>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</si>
  <si>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</si>
  <si>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</si>
  <si>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</si>
  <si>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</si>
  <si>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</si>
  <si>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</si>
  <si>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</si>
  <si>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</si>
  <si>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</si>
  <si>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</si>
  <si>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</si>
  <si>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</si>
  <si>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</si>
  <si>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</si>
  <si>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</si>
  <si>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</si>
  <si>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</si>
  <si>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</si>
  <si>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</si>
  <si>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</si>
  <si>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</si>
  <si>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</si>
  <si>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</si>
  <si>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</si>
  <si>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</si>
  <si>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</si>
  <si>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</si>
  <si>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</si>
  <si>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</si>
  <si>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</si>
  <si>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</si>
  <si>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</si>
  <si>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</si>
  <si>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</si>
  <si>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</si>
  <si>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</si>
  <si>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</si>
  <si>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</si>
  <si>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</si>
  <si>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</si>
  <si>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</si>
  <si>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</si>
  <si>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</si>
  <si>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</si>
  <si>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</si>
  <si>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</si>
  <si>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</si>
  <si>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</si>
  <si>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</si>
  <si>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</si>
  <si>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</si>
  <si>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</si>
  <si>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</si>
  <si>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</si>
  <si>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</si>
  <si>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</si>
  <si>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</si>
  <si>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</si>
  <si>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</si>
  <si>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</si>
  <si>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</si>
  <si>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</si>
  <si>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</si>
  <si>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</si>
  <si>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</si>
  <si>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</si>
  <si>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</si>
  <si>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</si>
  <si>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</si>
  <si>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</si>
  <si>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</si>
  <si>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</si>
  <si>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</si>
  <si>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</si>
  <si>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</si>
  <si>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</si>
  <si>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</si>
  <si>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</si>
  <si>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</si>
  <si>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</si>
  <si>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</si>
  <si>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</si>
  <si>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</si>
  <si>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</si>
  <si>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</si>
  <si>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</si>
  <si>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</si>
  <si>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</si>
  <si>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</si>
  <si>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</si>
  <si>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</si>
  <si>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</si>
  <si>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</si>
  <si>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</si>
  <si>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</si>
  <si>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</si>
  <si>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</si>
  <si>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</si>
  <si>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</si>
  <si>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</si>
  <si>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</si>
  <si>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</si>
  <si>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</si>
  <si>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</si>
  <si>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</si>
  <si>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</si>
  <si>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</si>
  <si>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</si>
  <si>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</si>
  <si>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</si>
  <si>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</si>
  <si>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</si>
  <si>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</si>
  <si>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</si>
  <si>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</si>
  <si>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</si>
  <si>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</si>
  <si>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</si>
  <si>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</si>
  <si>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</si>
  <si>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</si>
  <si>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</si>
  <si>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</si>
  <si>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</si>
  <si>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</si>
  <si>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</si>
  <si>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</si>
  <si>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</si>
  <si>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</si>
  <si>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</si>
  <si>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</si>
  <si>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</si>
  <si>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</si>
  <si>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</si>
  <si>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</si>
  <si>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</si>
  <si>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</si>
  <si>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</si>
  <si>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</si>
  <si>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</si>
  <si>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</si>
  <si>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</si>
  <si>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</si>
  <si>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</si>
  <si>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</si>
  <si>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</si>
  <si>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</si>
  <si>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</si>
  <si>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</si>
  <si>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</si>
  <si>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</si>
  <si>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</si>
  <si>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</si>
  <si>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</si>
  <si>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</si>
  <si>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</si>
  <si>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</si>
  <si>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</si>
  <si>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</si>
  <si>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</si>
  <si>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</si>
  <si>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</si>
  <si>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</si>
  <si>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</si>
  <si>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</si>
  <si>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</si>
  <si>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</si>
  <si>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</si>
  <si>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</si>
  <si>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</si>
  <si>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</si>
  <si>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</si>
  <si>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</si>
  <si>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</si>
  <si>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</si>
  <si>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</si>
  <si>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</si>
  <si>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</si>
  <si>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</si>
  <si>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</si>
  <si>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</si>
  <si>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</si>
  <si>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</si>
  <si>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</si>
  <si>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</si>
  <si>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</si>
  <si>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</si>
  <si>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</si>
  <si>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</si>
  <si>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</si>
  <si>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</si>
  <si>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</si>
  <si>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</si>
  <si>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</si>
  <si>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</si>
  <si>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</si>
  <si>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</si>
  <si>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</si>
  <si>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</si>
  <si>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</si>
  <si>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</si>
  <si>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</si>
  <si>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</si>
  <si>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</si>
  <si>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</si>
  <si>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</si>
  <si>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</si>
  <si>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</si>
  <si>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</si>
  <si>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</si>
  <si>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</si>
  <si>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</si>
  <si>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</si>
  <si>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</si>
  <si>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</si>
  <si>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</si>
  <si>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</si>
  <si>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</si>
  <si>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</si>
  <si>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</si>
  <si>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</si>
  <si>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</si>
  <si>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</si>
  <si>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</si>
  <si>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</si>
  <si>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</si>
  <si>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</si>
  <si>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</si>
  <si>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</si>
  <si>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</si>
  <si>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</si>
  <si>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</si>
  <si>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</si>
  <si>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</si>
  <si>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</si>
  <si>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</si>
  <si>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</si>
  <si>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</si>
  <si>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</si>
  <si>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</si>
  <si>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</si>
  <si>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</si>
  <si>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</si>
  <si>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</si>
  <si>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</si>
  <si>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</si>
  <si>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</si>
  <si>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</si>
  <si>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</si>
  <si>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</si>
  <si>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</si>
  <si>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</si>
  <si>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</si>
  <si>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</si>
  <si>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</si>
  <si>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</si>
  <si>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</si>
  <si>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</si>
  <si>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</si>
  <si>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</si>
  <si>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</si>
  <si>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</si>
  <si>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</si>
  <si>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</si>
  <si>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</si>
  <si>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</si>
  <si>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</si>
  <si>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</si>
  <si>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</si>
  <si>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</si>
  <si>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</si>
  <si>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</si>
  <si>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</si>
  <si>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</si>
  <si>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</si>
  <si>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</si>
  <si>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</si>
  <si>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</si>
  <si>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</si>
  <si>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</si>
  <si>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</si>
  <si>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</si>
  <si>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</si>
  <si>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</si>
  <si>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</si>
  <si>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</si>
  <si>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</si>
  <si>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</si>
  <si>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</si>
  <si>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</si>
  <si>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</si>
  <si>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</si>
  <si>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</si>
  <si>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</si>
  <si>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</si>
  <si>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</si>
  <si>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</si>
  <si>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</si>
  <si>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</si>
  <si>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</si>
  <si>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</si>
  <si>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</si>
  <si>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</si>
  <si>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</si>
  <si>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</si>
  <si>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</si>
  <si>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</si>
  <si>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</si>
  <si>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</si>
  <si>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</si>
  <si>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</si>
  <si>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</si>
  <si>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</si>
  <si>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</si>
  <si>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</si>
  <si>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</si>
  <si>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</si>
  <si>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</si>
  <si>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</si>
  <si>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</si>
  <si>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</si>
  <si>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</si>
  <si>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</si>
  <si>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</si>
  <si>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</si>
  <si>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</si>
  <si>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</si>
  <si>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</si>
  <si>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</si>
  <si>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</si>
  <si>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</si>
  <si>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</si>
  <si>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</si>
  <si>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</si>
  <si>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</si>
  <si>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</si>
  <si>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</si>
  <si>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</si>
  <si>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</si>
  <si>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</si>
  <si>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</si>
  <si>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</si>
  <si>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</si>
  <si>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</si>
  <si>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</si>
  <si>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</si>
  <si>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</si>
  <si>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</si>
  <si>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</si>
  <si>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</si>
  <si>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</si>
  <si>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</si>
  <si>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</si>
  <si>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</si>
  <si>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</si>
  <si>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</si>
  <si>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</si>
  <si>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</si>
  <si>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</si>
  <si>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</si>
  <si>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</si>
  <si>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</si>
  <si>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</si>
  <si>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</si>
  <si>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</si>
  <si>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</si>
  <si>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</si>
  <si>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</si>
  <si>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</si>
  <si>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</si>
  <si>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</si>
  <si>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</si>
  <si>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</si>
  <si>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</si>
  <si>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</si>
  <si>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</si>
  <si>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</si>
  <si>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</si>
  <si>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</si>
  <si>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</si>
  <si>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</si>
  <si>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</si>
  <si>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</si>
  <si>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</si>
  <si>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</si>
  <si>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</si>
  <si>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</si>
  <si>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</si>
  <si>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</si>
  <si>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</si>
  <si>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</si>
  <si>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</si>
  <si>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</si>
  <si>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</si>
  <si>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</si>
  <si>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</si>
  <si>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</si>
  <si>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</si>
  <si>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</si>
  <si>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</si>
  <si>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</si>
  <si>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</si>
  <si>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</si>
  <si>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</si>
  <si>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</si>
  <si>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</si>
  <si>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</si>
  <si>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</si>
  <si>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</si>
  <si>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</si>
  <si>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</si>
  <si>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</si>
  <si>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</si>
  <si>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</si>
  <si>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</si>
  <si>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</si>
  <si>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</si>
  <si>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</si>
  <si>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</si>
  <si>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</si>
  <si>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</si>
  <si>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</si>
  <si>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</si>
  <si>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</si>
  <si>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</si>
  <si>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</si>
  <si>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</si>
  <si>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</si>
  <si>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</si>
  <si>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</si>
  <si>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</si>
  <si>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</si>
  <si>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</si>
  <si>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</si>
  <si>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</si>
  <si>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</si>
  <si>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</si>
  <si>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</si>
  <si>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</si>
  <si>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</si>
  <si>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</si>
  <si>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</si>
  <si>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</si>
  <si>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</si>
  <si>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</si>
  <si>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</si>
  <si>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</si>
  <si>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</si>
  <si>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</si>
  <si>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</si>
  <si>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</si>
  <si>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</si>
  <si>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</si>
  <si>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</si>
  <si>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</si>
  <si>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</si>
  <si>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</si>
  <si>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</si>
  <si>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</si>
  <si>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</si>
  <si>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</si>
  <si>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</si>
  <si>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</si>
  <si>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</si>
  <si>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</si>
  <si>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</si>
  <si>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</si>
  <si>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</si>
  <si>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</si>
  <si>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</si>
  <si>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</si>
  <si>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</si>
  <si>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</si>
  <si>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</si>
  <si>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</si>
  <si>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</si>
  <si>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</si>
  <si>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</si>
  <si>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</si>
  <si>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</si>
  <si>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</si>
  <si>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</si>
  <si>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</si>
  <si>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</si>
  <si>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</si>
  <si>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</si>
  <si>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</si>
  <si>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</si>
  <si>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</si>
  <si>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</si>
  <si>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</si>
  <si>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</si>
  <si>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</si>
  <si>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</si>
  <si>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</si>
  <si>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</si>
  <si>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</si>
  <si>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</si>
  <si>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</si>
  <si>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</si>
  <si>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</si>
  <si>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</si>
  <si>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</si>
  <si>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</si>
  <si>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</si>
  <si>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</si>
  <si>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</si>
  <si>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</si>
  <si>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</si>
  <si>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</si>
  <si>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</si>
  <si>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</si>
  <si>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</si>
  <si>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</si>
  <si>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</si>
  <si>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</si>
  <si>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</si>
  <si>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</si>
  <si>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</si>
  <si>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</si>
  <si>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</si>
  <si>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</si>
  <si>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</si>
  <si>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</si>
  <si>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</si>
  <si>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</si>
  <si>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</si>
  <si>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</si>
  <si>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</si>
  <si>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</si>
  <si>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</si>
  <si>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</si>
  <si>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</si>
  <si>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</si>
  <si>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</si>
  <si>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</si>
  <si>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</si>
  <si>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</si>
  <si>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</si>
  <si>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</si>
  <si>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</si>
  <si>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</si>
  <si>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</si>
  <si>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</si>
  <si>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</si>
  <si>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</si>
  <si>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</si>
  <si>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</si>
  <si>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</si>
  <si>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</si>
  <si>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</si>
  <si>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</si>
  <si>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</si>
  <si>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</si>
  <si>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</si>
  <si>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</si>
  <si>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</si>
  <si>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</si>
  <si>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</si>
  <si>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</si>
  <si>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</si>
  <si>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</si>
  <si>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</si>
  <si>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</si>
  <si>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</si>
  <si>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</si>
  <si>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</si>
  <si>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</si>
  <si>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</si>
  <si>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</si>
  <si>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</si>
  <si>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</si>
  <si>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</si>
  <si>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</si>
  <si>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</si>
  <si>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</si>
  <si>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</si>
  <si>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</si>
  <si>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</si>
  <si>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</si>
  <si>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</si>
  <si>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</si>
  <si>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</si>
  <si>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</si>
  <si>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</si>
  <si>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</si>
  <si>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</si>
  <si>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</si>
  <si>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</si>
  <si>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</si>
  <si>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</si>
  <si>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</si>
  <si>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</si>
  <si>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</si>
  <si>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</si>
  <si>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</si>
  <si>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</si>
  <si>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</si>
  <si>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</si>
  <si>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</si>
  <si>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</si>
  <si>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</si>
  <si>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</si>
  <si>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</si>
  <si>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</si>
  <si>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</si>
  <si>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</si>
  <si>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</si>
  <si>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</si>
  <si>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</si>
  <si>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</si>
  <si>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</si>
  <si>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</si>
  <si>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</si>
  <si>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</si>
  <si>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</si>
  <si>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</si>
  <si>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</si>
  <si>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</si>
  <si>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</si>
  <si>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</si>
  <si>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</si>
  <si>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</si>
  <si>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</si>
  <si>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</si>
  <si>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</si>
  <si>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</si>
  <si>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</si>
  <si>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</si>
  <si>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</si>
  <si>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</si>
  <si>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</si>
  <si>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</si>
  <si>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</si>
  <si>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</si>
  <si>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</si>
  <si>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</si>
  <si>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</si>
  <si>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</si>
  <si>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</si>
  <si>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</si>
  <si>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</si>
  <si>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</si>
  <si>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</si>
  <si>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</si>
  <si>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</si>
  <si>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</si>
  <si>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</si>
  <si>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</si>
  <si>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</si>
  <si>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</si>
  <si>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</si>
  <si>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</si>
  <si>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</si>
  <si>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</si>
  <si>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</si>
  <si>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</si>
  <si>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</si>
  <si>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</si>
  <si>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</si>
  <si>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</si>
  <si>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</si>
  <si>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</si>
  <si>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</si>
  <si>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</si>
  <si>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</si>
  <si>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</si>
  <si>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</si>
  <si>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</si>
  <si>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</si>
  <si>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</si>
  <si>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</si>
  <si>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</si>
  <si>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</si>
  <si>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</si>
  <si>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</si>
  <si>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</si>
  <si>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</si>
  <si>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</si>
  <si>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</si>
  <si>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</si>
  <si>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</si>
  <si>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</si>
  <si>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</si>
  <si>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</si>
  <si>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</si>
  <si>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</si>
  <si>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</si>
  <si>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</si>
  <si>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</si>
  <si>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</si>
  <si>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</si>
  <si>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</si>
  <si>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</si>
  <si>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</si>
  <si>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</si>
  <si>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</si>
  <si>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</si>
  <si>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</si>
  <si>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</si>
  <si>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</si>
  <si>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</si>
  <si>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</si>
  <si>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</si>
  <si>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</si>
  <si>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</si>
  <si>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</si>
  <si>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</si>
  <si>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</si>
  <si>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</si>
  <si>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</si>
  <si>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</si>
  <si>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</si>
  <si>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</si>
  <si>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</si>
  <si>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</si>
  <si>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</si>
  <si>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</si>
  <si>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</si>
  <si>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</si>
  <si>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</si>
  <si>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</si>
  <si>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</si>
  <si>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</si>
  <si>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</si>
  <si>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</si>
  <si>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</si>
  <si>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</si>
  <si>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</si>
  <si>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</si>
  <si>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</si>
  <si>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</si>
  <si>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</si>
  <si>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</si>
  <si>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</si>
  <si>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</si>
  <si>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</si>
  <si>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</si>
  <si>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</si>
  <si>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</si>
  <si>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</si>
  <si>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</si>
  <si>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</si>
  <si>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</si>
  <si>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</si>
  <si>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</si>
  <si>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</si>
  <si>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</si>
  <si>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</si>
  <si>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</si>
  <si>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</si>
  <si>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</si>
  <si>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</si>
  <si>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</si>
  <si>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</si>
  <si>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</si>
  <si>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</si>
  <si>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</si>
  <si>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</si>
  <si>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</si>
  <si>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</si>
  <si>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</si>
  <si>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</si>
  <si>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</si>
  <si>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</si>
  <si>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</si>
  <si>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</si>
  <si>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</si>
  <si>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</si>
  <si>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</si>
  <si>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</si>
  <si>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</si>
  <si>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</si>
  <si>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</si>
  <si>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</si>
  <si>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</si>
  <si>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</si>
  <si>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</si>
  <si>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</si>
  <si>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</si>
  <si>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</si>
  <si>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</si>
  <si>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</si>
  <si>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</si>
  <si>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</si>
  <si>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</si>
  <si>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</si>
  <si>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</si>
  <si>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</si>
  <si>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</si>
  <si>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</si>
  <si>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</si>
  <si>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</si>
  <si>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</si>
  <si>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</si>
  <si>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</si>
  <si>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</si>
  <si>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</si>
  <si>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</si>
  <si>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</si>
  <si>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</si>
  <si>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</si>
  <si>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</si>
  <si>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</si>
  <si>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</si>
  <si>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</si>
  <si>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</si>
  <si>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</si>
  <si>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</si>
  <si>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</si>
  <si>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</si>
  <si>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</si>
  <si>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</si>
  <si>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</si>
  <si>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</si>
  <si>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</si>
  <si>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</si>
  <si>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</si>
  <si>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</si>
  <si>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</si>
  <si>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</si>
  <si>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</si>
  <si>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</si>
  <si>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</si>
  <si>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</si>
  <si>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</si>
  <si>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</si>
  <si>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</si>
  <si>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</si>
  <si>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</si>
  <si>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</si>
  <si>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</si>
  <si>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</si>
  <si>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</si>
  <si>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</si>
  <si>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</si>
  <si>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</si>
  <si>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</si>
  <si>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</si>
  <si>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</si>
  <si>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</si>
  <si>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</si>
  <si>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</si>
  <si>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</si>
  <si>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</si>
  <si>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</si>
  <si>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</si>
  <si>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</si>
  <si>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</si>
  <si>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</si>
  <si>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</si>
  <si>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</si>
  <si>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</si>
  <si>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</si>
  <si>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</si>
  <si>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</si>
  <si>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</si>
  <si>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</si>
  <si>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</si>
  <si>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</si>
  <si>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</si>
  <si>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</si>
  <si>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</si>
  <si>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</si>
  <si>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</si>
  <si>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</si>
  <si>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</si>
  <si>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</si>
  <si>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</si>
  <si>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</si>
  <si>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</si>
  <si>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</si>
  <si>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</si>
  <si>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</si>
  <si>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</si>
  <si>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</si>
  <si>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</si>
  <si>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</si>
  <si>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</si>
  <si>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</si>
  <si>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</si>
  <si>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</si>
  <si>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</si>
  <si>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</si>
  <si>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</si>
  <si>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</si>
  <si>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</si>
  <si>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</si>
  <si>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</si>
  <si>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</si>
  <si>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</si>
  <si>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</si>
  <si>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</si>
  <si>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</si>
  <si>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</si>
  <si>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</si>
  <si>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</si>
  <si>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</si>
  <si>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</si>
  <si>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</si>
  <si>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</si>
  <si>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</si>
  <si>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</si>
  <si>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</si>
  <si>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</si>
  <si>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</si>
  <si>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</si>
  <si>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</si>
  <si>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</si>
  <si>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</si>
  <si>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</si>
  <si>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</si>
  <si>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</si>
  <si>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</si>
  <si>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</si>
  <si>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</si>
  <si>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</si>
  <si>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</si>
  <si>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</si>
  <si>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</si>
  <si>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</si>
  <si>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</si>
  <si>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</si>
  <si>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</si>
  <si>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</si>
  <si>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</si>
  <si>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</si>
  <si>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</si>
  <si>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</si>
  <si>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</si>
  <si>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</si>
  <si>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</si>
  <si>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</si>
  <si>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</si>
  <si>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</si>
  <si>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</si>
  <si>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</si>
  <si>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</si>
  <si>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</si>
  <si>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</si>
  <si>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</si>
  <si>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</si>
  <si>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</si>
  <si>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</si>
  <si>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</si>
  <si>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</si>
  <si>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</si>
  <si>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</si>
  <si>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</si>
  <si>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</si>
  <si>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</si>
  <si>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</si>
  <si>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</si>
  <si>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</si>
  <si>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</si>
  <si>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</si>
  <si>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</si>
  <si>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</si>
  <si>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</si>
  <si>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</si>
  <si>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</si>
  <si>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</si>
  <si>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</si>
  <si>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</si>
  <si>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</si>
  <si>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</si>
  <si>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</si>
  <si>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</si>
  <si>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</si>
  <si>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</si>
  <si>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</si>
  <si>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</si>
  <si>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</si>
  <si>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</si>
  <si>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</si>
  <si>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</si>
  <si>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</si>
  <si>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</si>
  <si>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</si>
  <si>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</si>
  <si>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</si>
  <si>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</si>
  <si>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</si>
  <si>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</si>
  <si>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</si>
  <si>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</si>
  <si>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</si>
  <si>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</si>
  <si>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</si>
  <si>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</si>
  <si>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</si>
  <si>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</si>
  <si>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</si>
  <si>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</si>
  <si>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</si>
  <si>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</si>
  <si>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</si>
  <si>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</si>
  <si>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</si>
  <si>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</si>
  <si>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</si>
  <si>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</si>
  <si>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</si>
  <si>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</si>
  <si>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</si>
  <si>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</si>
  <si>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</si>
  <si>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</si>
  <si>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</si>
  <si>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</si>
  <si>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</si>
  <si>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</si>
  <si>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</si>
  <si>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</si>
  <si>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</si>
  <si>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</si>
  <si>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</si>
  <si>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</si>
  <si>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</si>
  <si>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</si>
  <si>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</si>
  <si>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</si>
  <si>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</si>
  <si>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</si>
  <si>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</si>
  <si>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</si>
  <si>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</si>
  <si>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</si>
  <si>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</si>
  <si>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</si>
  <si>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</si>
  <si>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</si>
  <si>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</si>
  <si>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</si>
  <si>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</si>
  <si>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</si>
  <si>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</si>
  <si>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</si>
  <si>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</si>
  <si>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</si>
  <si>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</si>
  <si>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</si>
  <si>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</si>
  <si>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</si>
  <si>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</si>
  <si>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</si>
  <si>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</si>
  <si>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</si>
  <si>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</si>
  <si>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</si>
  <si>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</si>
  <si>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</si>
  <si>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</si>
  <si>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</si>
  <si>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</si>
  <si>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</si>
  <si>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</si>
  <si>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</si>
  <si>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</si>
  <si>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</si>
  <si>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</si>
  <si>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</si>
  <si>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</si>
  <si>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</si>
  <si>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</si>
  <si>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</si>
  <si>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</si>
  <si>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</si>
  <si>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</si>
  <si>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</si>
  <si>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</si>
  <si>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</si>
  <si>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</si>
  <si>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</si>
  <si>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</si>
  <si>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</si>
  <si>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</si>
  <si>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</si>
  <si>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</si>
  <si>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</si>
  <si>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</si>
  <si>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</si>
  <si>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</si>
  <si>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</si>
  <si>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</si>
  <si>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</si>
  <si>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</si>
  <si>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</si>
  <si>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</si>
  <si>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</si>
  <si>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</si>
  <si>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</si>
  <si>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</si>
  <si>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</si>
  <si>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</si>
  <si>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</si>
  <si>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</si>
  <si>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</si>
  <si>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</si>
  <si>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</si>
  <si>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</si>
  <si>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</si>
  <si>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</si>
  <si>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</si>
  <si>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</si>
  <si>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</si>
  <si>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</si>
  <si>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</si>
  <si>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</si>
  <si>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</si>
  <si>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</si>
  <si>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</si>
  <si>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</si>
  <si>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</si>
  <si>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</si>
  <si>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</si>
  <si>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</si>
  <si>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</si>
  <si>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</si>
  <si>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</si>
  <si>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</si>
  <si>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</si>
  <si>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</si>
  <si>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</si>
  <si>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</si>
  <si>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</si>
  <si>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</si>
  <si>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</si>
  <si>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</si>
  <si>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</si>
  <si>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</si>
  <si>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</si>
  <si>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</si>
  <si>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</si>
  <si>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</si>
  <si>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</si>
  <si>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</si>
  <si>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</si>
  <si>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</si>
  <si>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</si>
  <si>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</si>
  <si>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</si>
  <si>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</si>
  <si>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</si>
  <si>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</si>
  <si>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</si>
  <si>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</si>
  <si>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</si>
  <si>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</si>
  <si>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</si>
  <si>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</si>
  <si>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</si>
  <si>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</si>
  <si>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</si>
  <si>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</si>
  <si>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</si>
  <si>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</si>
  <si>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</si>
  <si>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</si>
  <si>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</si>
  <si>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</si>
  <si>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</si>
  <si>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</si>
  <si>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</si>
  <si>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</si>
  <si>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</si>
  <si>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</si>
  <si>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</si>
  <si>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</si>
  <si>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</si>
  <si>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</si>
  <si>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</si>
  <si>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</si>
  <si>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</si>
  <si>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</si>
  <si>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</si>
  <si>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</si>
  <si>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</si>
  <si>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</si>
  <si>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</si>
  <si>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</si>
  <si>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</si>
  <si>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</si>
  <si>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</si>
  <si>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</si>
  <si>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</si>
  <si>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</si>
  <si>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</si>
  <si>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</si>
  <si>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</si>
  <si>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</si>
  <si>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</si>
  <si>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</si>
  <si>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</si>
  <si>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</si>
  <si>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</si>
  <si>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</si>
  <si>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</si>
  <si>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</si>
  <si>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</si>
  <si>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</si>
  <si>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</si>
  <si>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</si>
  <si>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</si>
  <si>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</si>
  <si>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</si>
  <si>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</si>
  <si>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</si>
  <si>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</si>
  <si>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</si>
  <si>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</si>
  <si>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</si>
  <si>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</si>
  <si>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</si>
  <si>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</si>
  <si>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</si>
  <si>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</si>
  <si>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</si>
  <si>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</si>
  <si>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</si>
  <si>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</si>
  <si>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</si>
  <si>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</si>
  <si>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</si>
  <si>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</si>
  <si>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</si>
  <si>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</si>
  <si>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</si>
  <si>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</si>
  <si>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</si>
  <si>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</si>
  <si>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</si>
  <si>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</si>
  <si>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</si>
  <si>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</si>
  <si>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</si>
  <si>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</si>
  <si>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</si>
  <si>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</si>
  <si>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</si>
  <si>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</si>
  <si>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</si>
  <si>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</si>
  <si>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</si>
  <si>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</si>
  <si>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</si>
  <si>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</si>
  <si>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</si>
  <si>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</si>
  <si>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</si>
  <si>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</si>
  <si>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</si>
  <si>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</si>
  <si>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</si>
  <si>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</si>
  <si>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</si>
  <si>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</si>
  <si>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</si>
  <si>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</si>
  <si>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</si>
  <si>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</si>
  <si>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</si>
  <si>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</si>
  <si>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</si>
  <si>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</si>
  <si>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</si>
  <si>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</si>
  <si>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</si>
  <si>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</si>
  <si>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</si>
  <si>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</si>
  <si>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</si>
  <si>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</si>
  <si>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</si>
  <si>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</si>
  <si>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</si>
  <si>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</si>
  <si>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</si>
  <si>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</si>
  <si>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</si>
  <si>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</si>
  <si>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</si>
  <si>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</si>
  <si>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</si>
  <si>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</si>
  <si>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</si>
  <si>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</si>
  <si>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</si>
  <si>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</si>
  <si>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</si>
  <si>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</si>
  <si>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</si>
  <si>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</si>
  <si>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</si>
  <si>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</si>
  <si>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</si>
  <si>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</si>
  <si>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</si>
  <si>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</si>
  <si>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</si>
  <si>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</si>
  <si>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</si>
  <si>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</si>
  <si>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</si>
  <si>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</si>
  <si>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</si>
  <si>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</si>
  <si>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</si>
  <si>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</si>
  <si>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</si>
  <si>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</si>
  <si>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</si>
  <si>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</si>
  <si>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</si>
  <si>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</si>
  <si>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</si>
  <si>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</si>
  <si>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</si>
  <si>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</si>
  <si>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</si>
  <si>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</si>
  <si>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</si>
  <si>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</si>
  <si>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</si>
  <si>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</si>
  <si>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</si>
  <si>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</si>
  <si>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</si>
  <si>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</si>
  <si>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</si>
  <si>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</si>
  <si>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</si>
  <si>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</si>
  <si>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</si>
  <si>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</si>
  <si>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</si>
  <si>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</si>
  <si>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</si>
  <si>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</si>
  <si>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</si>
  <si>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</si>
  <si>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</si>
  <si>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</si>
  <si>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</si>
  <si>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</si>
  <si>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</si>
  <si>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</si>
  <si>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</si>
  <si>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</si>
  <si>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</si>
  <si>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</si>
  <si>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</si>
  <si>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</si>
  <si>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</si>
  <si>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</si>
  <si>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</si>
  <si>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</si>
  <si>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</si>
  <si>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</si>
  <si>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</si>
  <si>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</si>
  <si>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</si>
  <si>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</si>
  <si>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</si>
  <si>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</si>
  <si>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</si>
  <si>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</si>
  <si>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</si>
  <si>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</si>
  <si>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</si>
  <si>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</si>
  <si>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</si>
  <si>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</si>
  <si>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</si>
  <si>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</si>
  <si>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</si>
  <si>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</si>
  <si>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</si>
  <si>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</si>
  <si>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</si>
  <si>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</si>
  <si>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</si>
  <si>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</si>
  <si>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</si>
  <si>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</si>
  <si>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</si>
  <si>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</si>
  <si>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</si>
  <si>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</si>
  <si>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</si>
  <si>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</si>
  <si>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</si>
  <si>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</si>
  <si>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</si>
  <si>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</si>
  <si>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</si>
  <si>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</si>
  <si>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</si>
  <si>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</si>
  <si>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</si>
  <si>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</si>
  <si>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</si>
  <si>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</si>
  <si>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</si>
  <si>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</si>
  <si>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</si>
  <si>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</si>
  <si>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</si>
  <si>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</si>
  <si>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</si>
  <si>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</si>
  <si>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</si>
  <si>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</si>
  <si>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</si>
  <si>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</si>
  <si>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</si>
  <si>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</si>
  <si>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</si>
  <si>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</si>
  <si>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</si>
  <si>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</si>
  <si>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</si>
  <si>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</si>
  <si>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</si>
  <si>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</si>
  <si>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</si>
  <si>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</si>
  <si>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</si>
  <si>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</si>
  <si>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</si>
  <si>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</si>
  <si>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</si>
  <si>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</si>
  <si>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</si>
  <si>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</si>
  <si>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</si>
  <si>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</si>
  <si>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</si>
  <si>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</si>
  <si>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</si>
  <si>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</si>
  <si>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</si>
  <si>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</si>
  <si>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</si>
  <si>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</si>
  <si>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</si>
  <si>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</si>
  <si>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</si>
  <si>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</si>
  <si>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</si>
  <si>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</si>
  <si>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</si>
  <si>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</si>
  <si>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</si>
  <si>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</si>
  <si>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</si>
  <si>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</si>
  <si>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</si>
  <si>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</si>
  <si>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</si>
  <si>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</si>
  <si>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</si>
  <si>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</si>
  <si>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</si>
  <si>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</si>
  <si>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</si>
  <si>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</si>
  <si>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</si>
  <si>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</si>
  <si>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</si>
  <si>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</si>
  <si>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</si>
  <si>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</si>
  <si>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</si>
  <si>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</si>
  <si>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</si>
  <si>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</si>
  <si>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</si>
  <si>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</si>
  <si>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</si>
  <si>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</si>
  <si>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</si>
  <si>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</si>
  <si>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</si>
  <si>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</si>
  <si>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</si>
  <si>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</si>
  <si>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</si>
  <si>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</si>
  <si>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</si>
  <si>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</si>
  <si>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</si>
  <si>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</si>
  <si>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</si>
  <si>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</si>
  <si>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</si>
  <si>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</si>
  <si>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</si>
  <si>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</si>
  <si>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</si>
  <si>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</si>
  <si>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</si>
  <si>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</si>
  <si>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</si>
  <si>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</si>
  <si>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</si>
  <si>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</si>
  <si>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</si>
  <si>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</si>
  <si>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</si>
  <si>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</si>
  <si>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</si>
  <si>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</si>
  <si>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</si>
  <si>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</si>
  <si>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</si>
  <si>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</si>
  <si>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</si>
  <si>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</si>
  <si>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</si>
  <si>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</si>
  <si>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</si>
  <si>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</si>
  <si>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</si>
  <si>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</si>
  <si>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</si>
  <si>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</si>
  <si>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</si>
  <si>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</si>
  <si>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</si>
  <si>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</si>
  <si>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</si>
  <si>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</si>
  <si>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</si>
  <si>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</si>
  <si>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</si>
  <si>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</si>
  <si>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</si>
  <si>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</si>
  <si>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</si>
  <si>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</si>
  <si>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</si>
  <si>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</si>
  <si>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</si>
  <si>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</si>
  <si>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</si>
  <si>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</si>
  <si>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</si>
  <si>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</si>
  <si>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</si>
  <si>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</si>
  <si>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</si>
  <si>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</si>
  <si>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</si>
  <si>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</si>
  <si>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</si>
  <si>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</si>
  <si>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</si>
  <si>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</si>
  <si>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</si>
  <si>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</si>
  <si>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</si>
  <si>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</si>
  <si>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</si>
  <si>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</si>
  <si>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</si>
  <si>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</si>
  <si>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</si>
  <si>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</si>
  <si>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</si>
  <si>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</si>
  <si>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</si>
  <si>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</si>
  <si>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</si>
  <si>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</si>
  <si>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</si>
  <si>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</si>
  <si>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</si>
  <si>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</si>
  <si>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</si>
  <si>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</si>
  <si>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</si>
  <si>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</si>
  <si>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</si>
  <si>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</si>
  <si>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</si>
  <si>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</si>
  <si>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</si>
  <si>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</si>
  <si>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</si>
  <si>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</si>
  <si>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</si>
  <si>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</si>
  <si>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</si>
  <si>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</si>
  <si>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</si>
  <si>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</si>
  <si>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</si>
  <si>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</si>
  <si>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</si>
  <si>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</si>
  <si>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</si>
  <si>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</si>
  <si>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</si>
  <si>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</si>
  <si>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</si>
  <si>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</si>
  <si>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</si>
  <si>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</si>
  <si>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</si>
  <si>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</si>
  <si>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</si>
  <si>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</si>
  <si>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</si>
  <si>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</si>
  <si>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</si>
  <si>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</si>
  <si>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</si>
  <si>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</si>
  <si>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</si>
  <si>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</si>
  <si>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</si>
  <si>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</si>
  <si>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</si>
  <si>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</si>
  <si>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</si>
  <si>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</si>
  <si>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</si>
  <si>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</si>
  <si>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</si>
  <si>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</si>
  <si>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</si>
  <si>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</si>
  <si>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</si>
  <si>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</si>
  <si>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</si>
  <si>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</si>
  <si>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</si>
  <si>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</si>
  <si>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</si>
  <si>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</si>
  <si>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</si>
  <si>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</si>
  <si>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</si>
  <si>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</si>
  <si>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</si>
  <si>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</si>
  <si>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</si>
  <si>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</si>
  <si>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</si>
  <si>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</si>
  <si>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</si>
  <si>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</si>
  <si>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</si>
  <si>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</si>
  <si>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</si>
  <si>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</si>
  <si>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</si>
  <si>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</si>
  <si>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</si>
  <si>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</si>
  <si>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</si>
  <si>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</si>
  <si>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</si>
  <si>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</si>
  <si>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</si>
  <si>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</si>
  <si>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</si>
  <si>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</si>
  <si>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</si>
  <si>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</si>
  <si>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</si>
  <si>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</si>
  <si>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</si>
  <si>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</si>
  <si>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</si>
  <si>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</si>
  <si>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</si>
  <si>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</si>
  <si>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</si>
  <si>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</si>
  <si>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</si>
  <si>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</si>
  <si>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</si>
  <si>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</si>
  <si>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</si>
  <si>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</si>
  <si>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</si>
  <si>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</si>
  <si>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</si>
  <si>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</si>
  <si>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</si>
  <si>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</si>
  <si>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</si>
  <si>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</si>
  <si>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</si>
  <si>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</si>
  <si>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</si>
  <si>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</si>
  <si>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</si>
  <si>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</si>
  <si>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</si>
  <si>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</si>
  <si>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</si>
  <si>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</si>
  <si>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</si>
  <si>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</si>
  <si>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</si>
  <si>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</si>
  <si>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</si>
  <si>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</si>
  <si>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</si>
  <si>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</si>
  <si>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</si>
  <si>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</si>
  <si>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</si>
  <si>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</si>
  <si>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</si>
  <si>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</si>
  <si>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</si>
  <si>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</si>
  <si>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</si>
  <si>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</si>
  <si>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</si>
  <si>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</si>
  <si>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</si>
  <si>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</si>
  <si>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</si>
  <si>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</si>
  <si>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</si>
  <si>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</si>
  <si>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</si>
  <si>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</si>
  <si>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</si>
  <si>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</si>
  <si>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</si>
  <si>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</si>
  <si>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</si>
  <si>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</si>
  <si>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</si>
  <si>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</si>
  <si>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</si>
  <si>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</si>
  <si>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</si>
  <si>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</si>
  <si>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</si>
  <si>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</si>
  <si>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</si>
  <si>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</si>
  <si>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</si>
  <si>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</si>
  <si>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</si>
  <si>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</si>
  <si>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</si>
  <si>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</si>
  <si>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</si>
  <si>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</si>
  <si>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</si>
  <si>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</si>
  <si>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</si>
  <si>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</si>
  <si>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</si>
  <si>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</si>
  <si>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</si>
  <si>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</si>
  <si>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</si>
  <si>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</si>
  <si>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</si>
  <si>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</si>
  <si>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</si>
  <si>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</si>
  <si>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</si>
  <si>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</si>
  <si>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</si>
  <si>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</si>
  <si>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</si>
  <si>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</si>
  <si>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</si>
  <si>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</si>
  <si>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</si>
  <si>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</si>
  <si>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</si>
  <si>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</si>
  <si>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</si>
  <si>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</si>
  <si>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</si>
  <si>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</si>
  <si>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</si>
  <si>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</si>
  <si>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</si>
  <si>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</si>
  <si>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</si>
  <si>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</si>
  <si>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</si>
  <si>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</si>
  <si>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</si>
  <si>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</si>
  <si>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</si>
  <si>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</si>
  <si>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</si>
  <si>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</si>
  <si>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</si>
  <si>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</si>
  <si>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</si>
  <si>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</si>
  <si>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</si>
  <si>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</si>
  <si>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</si>
  <si>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</si>
  <si>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</si>
  <si>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</si>
  <si>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</si>
  <si>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</si>
  <si>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</si>
  <si>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</si>
  <si>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</si>
  <si>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</si>
  <si>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</si>
  <si>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</si>
  <si>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</si>
  <si>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</si>
  <si>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</si>
  <si>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</si>
  <si>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</si>
  <si>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</si>
  <si>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</si>
  <si>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</si>
  <si>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</si>
  <si>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</si>
  <si>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</si>
  <si>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</si>
  <si>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</si>
  <si>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</si>
  <si>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</si>
  <si>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</si>
  <si>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</si>
  <si>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</si>
  <si>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</si>
  <si>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</si>
  <si>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</si>
  <si>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</si>
  <si>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</si>
  <si>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</si>
  <si>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</si>
  <si>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</si>
  <si>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</si>
  <si>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</si>
  <si>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</si>
  <si>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</si>
  <si>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</si>
  <si>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</si>
  <si>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</si>
  <si>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</si>
  <si>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</si>
  <si>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</si>
  <si>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</si>
  <si>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</si>
  <si>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</si>
  <si>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</si>
  <si>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</si>
  <si>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</si>
  <si>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</si>
  <si>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</si>
  <si>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</si>
  <si>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</si>
  <si>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</si>
  <si>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</si>
  <si>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</si>
  <si>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</si>
  <si>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</si>
  <si>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</si>
  <si>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</si>
  <si>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</si>
  <si>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</si>
  <si>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</si>
  <si>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</si>
  <si>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</si>
  <si>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</si>
  <si>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</si>
  <si>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</si>
  <si>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</si>
  <si>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</si>
  <si>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</si>
  <si>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</si>
  <si>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</si>
  <si>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</si>
  <si>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</si>
  <si>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</si>
  <si>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</si>
  <si>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</si>
  <si>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</si>
  <si>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</si>
  <si>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</si>
  <si>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</si>
  <si>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</si>
  <si>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</si>
  <si>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</si>
  <si>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</si>
  <si>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</si>
  <si>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</si>
  <si>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</si>
  <si>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</si>
  <si>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</si>
  <si>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</si>
  <si>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</si>
  <si>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</si>
  <si>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</si>
  <si>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</si>
  <si>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</si>
  <si>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</si>
  <si>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</si>
  <si>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</si>
  <si>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</si>
  <si>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</si>
  <si>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</si>
  <si>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</si>
  <si>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</si>
  <si>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</si>
  <si>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</si>
  <si>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</si>
  <si>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</si>
  <si>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</si>
  <si>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</si>
  <si>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</si>
  <si>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</si>
  <si>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</si>
  <si>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</si>
  <si>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</si>
  <si>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</si>
  <si>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</si>
  <si>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</si>
  <si>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</si>
  <si>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</si>
  <si>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</si>
  <si>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</si>
  <si>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</si>
  <si>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</si>
  <si>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</si>
  <si>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</si>
  <si>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</si>
  <si>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</si>
  <si>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</si>
  <si>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</si>
  <si>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</si>
  <si>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</si>
  <si>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</si>
  <si>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</si>
  <si>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</si>
  <si>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</si>
  <si>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</si>
  <si>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</si>
  <si>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</si>
  <si>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</si>
  <si>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</si>
  <si>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</si>
  <si>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</si>
  <si>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</si>
  <si>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</si>
  <si>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</si>
  <si>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</si>
  <si>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</si>
  <si>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</si>
  <si>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</si>
  <si>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</si>
  <si>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</si>
  <si>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</si>
  <si>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</si>
  <si>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</si>
  <si>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</si>
  <si>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</si>
  <si>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</si>
  <si>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</si>
  <si>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</si>
  <si>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</si>
  <si>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</si>
  <si>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</si>
  <si>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</si>
  <si>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</si>
  <si>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</si>
  <si>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</si>
  <si>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</si>
  <si>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</si>
  <si>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</si>
  <si>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</si>
  <si>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</si>
  <si>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</si>
  <si>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</si>
  <si>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</si>
  <si>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</si>
  <si>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</si>
  <si>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</si>
  <si>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</si>
  <si>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</si>
  <si>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</si>
  <si>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</si>
  <si>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</si>
  <si>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</si>
  <si>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</si>
  <si>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</si>
  <si>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</si>
  <si>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</si>
  <si>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</si>
  <si>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</si>
  <si>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</si>
  <si>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</si>
  <si>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</si>
  <si>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</si>
  <si>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</si>
  <si>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</si>
  <si>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</si>
  <si>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</si>
  <si>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</si>
  <si>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</si>
  <si>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</si>
  <si>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</si>
  <si>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</si>
  <si>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</si>
  <si>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</si>
  <si>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</si>
  <si>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</si>
  <si>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</si>
  <si>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</si>
  <si>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</si>
  <si>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</si>
  <si>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</si>
  <si>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</si>
  <si>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</si>
  <si>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</si>
  <si>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</si>
  <si>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</si>
  <si>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</si>
  <si>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</si>
  <si>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</si>
  <si>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</si>
  <si>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</si>
  <si>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</si>
  <si>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</si>
  <si>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</si>
  <si>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</si>
  <si>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</si>
  <si>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</si>
  <si>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</si>
  <si>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</si>
  <si>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</si>
  <si>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</si>
  <si>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</si>
  <si>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</si>
  <si>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</si>
  <si>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</si>
  <si>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</si>
  <si>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</si>
  <si>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</si>
  <si>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</si>
  <si>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</si>
  <si>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</si>
  <si>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</si>
  <si>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</si>
  <si>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</si>
  <si>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</si>
  <si>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</si>
  <si>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</si>
  <si>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</si>
  <si>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</si>
  <si>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</si>
  <si>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</si>
  <si>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</si>
  <si>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</si>
  <si>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</si>
  <si>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</si>
  <si>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</si>
  <si>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</si>
  <si>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</si>
  <si>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</si>
  <si>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</si>
  <si>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</si>
  <si>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</si>
  <si>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</si>
  <si>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</si>
  <si>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</si>
  <si>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</si>
  <si>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</si>
  <si>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</si>
  <si>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</si>
  <si>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</si>
  <si>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</si>
  <si>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</si>
  <si>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</si>
  <si>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</si>
  <si>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</si>
  <si>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</si>
  <si>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</si>
  <si>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</si>
  <si>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</si>
  <si>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</si>
  <si>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</si>
  <si>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</si>
  <si>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</si>
  <si>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</si>
  <si>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</si>
  <si>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</si>
  <si>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</si>
  <si>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</si>
  <si>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</si>
  <si>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</si>
  <si>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</si>
  <si>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</si>
  <si>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</si>
  <si>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</si>
  <si>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</si>
  <si>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</si>
  <si>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</si>
  <si>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</si>
  <si>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</si>
  <si>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</si>
  <si>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</si>
  <si>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</si>
  <si>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</si>
  <si>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</si>
  <si>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</si>
  <si>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</si>
  <si>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</si>
  <si>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</si>
  <si>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</si>
  <si>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</si>
  <si>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</si>
  <si>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</si>
  <si>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</si>
  <si>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</si>
  <si>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</si>
  <si>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</si>
  <si>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</si>
  <si>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</si>
  <si>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</si>
  <si>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</si>
  <si>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</si>
  <si>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</si>
  <si>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</si>
  <si>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</si>
  <si>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</si>
  <si>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</si>
  <si>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</si>
  <si>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</si>
  <si>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</si>
  <si>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</si>
  <si>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</si>
  <si>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</si>
  <si>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</si>
  <si>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</si>
  <si>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</si>
  <si>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</si>
  <si>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</si>
  <si>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</si>
  <si>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</si>
  <si>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</si>
  <si>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</si>
  <si>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</si>
  <si>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</si>
  <si>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</si>
  <si>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</si>
  <si>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</si>
  <si>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</si>
  <si>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</si>
  <si>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</si>
  <si>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</si>
  <si>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</si>
  <si>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</si>
  <si>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</si>
  <si>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</si>
  <si>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</si>
  <si>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</si>
  <si>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</si>
  <si>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</si>
  <si>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</si>
  <si>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</si>
  <si>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</si>
  <si>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</si>
  <si>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</si>
  <si>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</si>
  <si>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</si>
  <si>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</si>
  <si>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</si>
  <si>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</si>
  <si>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</si>
  <si>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</si>
  <si>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</si>
  <si>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</si>
  <si>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</si>
  <si>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</si>
  <si>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</si>
  <si>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</si>
  <si>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</si>
  <si>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</si>
  <si>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</si>
  <si>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</si>
  <si>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</si>
  <si>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</si>
  <si>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</si>
  <si>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</si>
  <si>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</si>
  <si>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</si>
  <si>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</si>
  <si>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</si>
  <si>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</si>
  <si>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</si>
  <si>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</si>
  <si>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</si>
  <si>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</si>
  <si>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</si>
  <si>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</si>
  <si>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</si>
  <si>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</si>
  <si>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</si>
  <si>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</si>
  <si>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</si>
  <si>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</si>
  <si>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</si>
  <si>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</si>
  <si>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</si>
  <si>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</si>
  <si>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</si>
  <si>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</si>
  <si>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</si>
  <si>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</si>
  <si>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</si>
  <si>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</si>
  <si>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</si>
  <si>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</si>
  <si>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</si>
  <si>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</si>
  <si>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</si>
  <si>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</si>
  <si>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</si>
  <si>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</si>
  <si>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</si>
  <si>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</si>
  <si>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</si>
  <si>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</si>
  <si>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</si>
  <si>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</si>
  <si>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</si>
  <si>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</si>
  <si>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</si>
  <si>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</si>
  <si>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</si>
  <si>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</si>
  <si>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</si>
  <si>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</si>
  <si>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</si>
  <si>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</si>
  <si>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</si>
  <si>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</si>
  <si>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</si>
  <si>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</si>
  <si>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</si>
  <si>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</si>
  <si>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</si>
  <si>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</si>
  <si>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</si>
  <si>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</si>
  <si>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</si>
  <si>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</si>
  <si>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</si>
  <si>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</si>
  <si>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</si>
  <si>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</si>
  <si>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</si>
  <si>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</si>
  <si>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</si>
  <si>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</si>
  <si>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</si>
  <si>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</si>
  <si>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</si>
  <si>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</si>
  <si>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</si>
  <si>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</si>
  <si>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</si>
  <si>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</si>
  <si>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</si>
  <si>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</si>
  <si>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</si>
  <si>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</si>
  <si>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</si>
  <si>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</si>
  <si>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</si>
  <si>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</si>
  <si>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</si>
  <si>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</si>
  <si>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</si>
  <si>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</si>
  <si>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</si>
  <si>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</si>
  <si>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</si>
  <si>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</si>
  <si>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</si>
  <si>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</si>
  <si>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</si>
  <si>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</si>
  <si>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</si>
  <si>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</si>
  <si>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</si>
  <si>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</si>
  <si>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</si>
  <si>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</si>
  <si>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</si>
  <si>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</si>
  <si>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</si>
  <si>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</si>
  <si>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</si>
  <si>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</si>
  <si>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</si>
  <si>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</si>
  <si>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</si>
  <si>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</si>
  <si>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</si>
  <si>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</si>
  <si>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</si>
  <si>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</si>
  <si>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</si>
  <si>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</si>
  <si>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</si>
  <si>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</si>
  <si>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</si>
  <si>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</si>
  <si>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</si>
  <si>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</si>
  <si>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</si>
  <si>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</si>
  <si>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</si>
  <si>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</si>
  <si>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</si>
  <si>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</si>
  <si>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</si>
  <si>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</si>
  <si>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</si>
  <si>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</si>
  <si>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</si>
  <si>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</si>
  <si>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</si>
  <si>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</si>
  <si>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</si>
  <si>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</si>
  <si>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</si>
  <si>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</si>
  <si>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</si>
  <si>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</si>
  <si>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</si>
  <si>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</si>
  <si>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</si>
  <si>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</si>
  <si>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</si>
  <si>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</si>
  <si>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</si>
  <si>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</si>
  <si>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</si>
  <si>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</si>
  <si>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</si>
  <si>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</si>
  <si>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</si>
  <si>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</si>
  <si>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</si>
  <si>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</si>
  <si>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</si>
  <si>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</si>
  <si>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</si>
  <si>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</si>
  <si>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</si>
  <si>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</si>
  <si>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</si>
  <si>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</si>
  <si>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</si>
  <si>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</si>
  <si>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</si>
  <si>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</si>
  <si>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</si>
  <si>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</si>
  <si>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</si>
  <si>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</si>
  <si>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</si>
  <si>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</si>
  <si>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</si>
  <si>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</si>
  <si>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</si>
  <si>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</si>
  <si>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</si>
  <si>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</si>
  <si>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</si>
  <si>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</si>
  <si>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</si>
  <si>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</si>
  <si>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</si>
  <si>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</si>
  <si>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</si>
  <si>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</si>
  <si>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</si>
  <si>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</si>
  <si>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</si>
  <si>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</si>
  <si>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</si>
  <si>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</si>
  <si>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</si>
  <si>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</si>
  <si>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</si>
  <si>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</si>
  <si>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</si>
  <si>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</si>
  <si>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</si>
  <si>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</si>
  <si>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</si>
  <si>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</si>
  <si>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</si>
  <si>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</si>
  <si>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</si>
  <si>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</si>
  <si>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</si>
  <si>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</si>
  <si>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</si>
  <si>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</si>
  <si>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</si>
  <si>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</si>
  <si>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</si>
  <si>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</si>
  <si>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</si>
  <si>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</si>
  <si>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</si>
  <si>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</si>
  <si>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</si>
  <si>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</si>
  <si>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</si>
  <si>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</si>
  <si>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</si>
  <si>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</si>
  <si>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</si>
  <si>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</si>
  <si>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</si>
  <si>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</si>
  <si>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</si>
  <si>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</si>
  <si>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</si>
  <si>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</si>
  <si>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</si>
  <si>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</si>
  <si>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</si>
  <si>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</si>
  <si>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</si>
  <si>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</si>
  <si>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</si>
  <si>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</si>
  <si>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</si>
  <si>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</si>
  <si>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</si>
  <si>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</si>
  <si>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</si>
  <si>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</si>
  <si>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</si>
  <si>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</si>
  <si>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</si>
  <si>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</si>
  <si>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</si>
  <si>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</si>
  <si>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</si>
  <si>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</si>
  <si>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</si>
  <si>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</si>
  <si>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</si>
  <si>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</si>
  <si>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</si>
  <si>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</si>
  <si>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</si>
  <si>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</si>
  <si>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</si>
  <si>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</si>
  <si>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</si>
  <si>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</si>
  <si>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</si>
  <si>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</si>
  <si>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</si>
  <si>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</si>
  <si>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</si>
  <si>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</si>
  <si>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</si>
  <si>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</si>
  <si>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</si>
  <si>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</si>
  <si>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</si>
  <si>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</si>
  <si>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</si>
  <si>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</si>
  <si>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</si>
  <si>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</si>
  <si>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</si>
  <si>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</si>
  <si>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</si>
  <si>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</si>
  <si>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</si>
  <si>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</si>
  <si>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</si>
  <si>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</si>
  <si>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</si>
  <si>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</si>
  <si>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</si>
  <si>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</si>
  <si>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</si>
  <si>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</si>
  <si>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</si>
  <si>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</si>
  <si>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</si>
  <si>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</si>
  <si>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</si>
  <si>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</si>
  <si>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</si>
  <si>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</si>
  <si>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</si>
  <si>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</si>
  <si>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</si>
  <si>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</si>
  <si>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</si>
  <si>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</si>
  <si>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</si>
  <si>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</si>
  <si>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</si>
  <si>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</si>
  <si>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</si>
  <si>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</si>
  <si>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</si>
  <si>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</si>
  <si>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</si>
  <si>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</si>
  <si>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</si>
  <si>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</si>
  <si>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</si>
  <si>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</si>
  <si>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</si>
  <si>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</si>
  <si>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</si>
  <si>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</si>
  <si>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</si>
  <si>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</si>
  <si>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</si>
  <si>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</si>
  <si>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</si>
  <si>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</si>
  <si>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</si>
  <si>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</si>
  <si>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</si>
  <si>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</si>
  <si>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</si>
  <si>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</si>
  <si>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</si>
  <si>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</si>
  <si>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</si>
  <si>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</si>
  <si>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</si>
  <si>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</si>
  <si>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</si>
  <si>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</si>
  <si>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</si>
  <si>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</si>
  <si>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</si>
  <si>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</si>
  <si>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</si>
  <si>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</si>
  <si>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</si>
  <si>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</si>
  <si>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</si>
  <si>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</si>
  <si>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</si>
  <si>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</si>
  <si>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</si>
  <si>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</si>
  <si>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</si>
  <si>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</si>
  <si>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</si>
  <si>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</si>
  <si>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</si>
  <si>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</si>
  <si>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</si>
  <si>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</si>
  <si>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</si>
  <si>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</si>
  <si>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</si>
  <si>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</si>
  <si>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</si>
  <si>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</si>
  <si>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</si>
  <si>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</si>
  <si>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</si>
  <si>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</si>
  <si>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</si>
  <si>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</si>
  <si>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</si>
  <si>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</si>
  <si>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</si>
  <si>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</si>
  <si>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</si>
  <si>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</si>
  <si>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</si>
  <si>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</si>
  <si>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</si>
  <si>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</si>
  <si>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</si>
  <si>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</si>
  <si>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</si>
  <si>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</si>
  <si>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</si>
  <si>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</si>
  <si>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</si>
  <si>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</si>
  <si>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</si>
  <si>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</si>
  <si>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</si>
  <si>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</si>
  <si>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</si>
  <si>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</si>
  <si>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</si>
  <si>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</si>
  <si>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</si>
  <si>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</si>
  <si>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</si>
  <si>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</si>
  <si>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</si>
  <si>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</si>
  <si>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</si>
  <si>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</si>
  <si>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</si>
  <si>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</si>
  <si>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</si>
  <si>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</si>
  <si>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</si>
  <si>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</si>
  <si>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</si>
  <si>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</si>
  <si>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</si>
  <si>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</si>
  <si>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</si>
  <si>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</si>
  <si>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</si>
  <si>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</si>
  <si>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</si>
  <si>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</si>
  <si>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</si>
  <si>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</si>
  <si>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</si>
  <si>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</si>
  <si>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</si>
  <si>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</si>
  <si>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</si>
  <si>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</si>
  <si>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</si>
  <si>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</si>
  <si>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</si>
  <si>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</si>
  <si>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</si>
  <si>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</si>
  <si>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</si>
  <si>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</si>
  <si>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</si>
  <si>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</si>
  <si>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</si>
  <si>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</si>
  <si>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</si>
  <si>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</si>
  <si>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</si>
  <si>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</si>
  <si>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</si>
  <si>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</si>
  <si>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</si>
  <si>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</si>
  <si>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</si>
  <si>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</si>
  <si>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</si>
  <si>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</si>
  <si>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</si>
  <si>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</si>
  <si>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</si>
  <si>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</si>
  <si>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</si>
  <si>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</si>
  <si>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</si>
  <si>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</si>
  <si>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</si>
  <si>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</si>
  <si>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</si>
  <si>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</si>
  <si>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</si>
  <si>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</si>
  <si>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</si>
  <si>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</si>
  <si>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</si>
  <si>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</si>
  <si>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</si>
  <si>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</si>
  <si>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</si>
  <si>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</si>
  <si>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</si>
  <si>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</si>
  <si>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</si>
  <si>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</si>
  <si>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</si>
  <si>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</si>
  <si>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</si>
  <si>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</si>
  <si>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</si>
  <si>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</si>
  <si>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</si>
  <si>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</si>
  <si>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</si>
  <si>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</si>
  <si>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</si>
  <si>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</si>
  <si>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</si>
  <si>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</si>
  <si>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</si>
  <si>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</si>
  <si>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</si>
  <si>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</si>
  <si>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</si>
  <si>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</si>
  <si>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</si>
  <si>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</si>
  <si>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</si>
  <si>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</si>
  <si>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</si>
  <si>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</si>
  <si>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</si>
  <si>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</si>
  <si>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</si>
  <si>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</si>
  <si>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</si>
  <si>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</si>
  <si>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</si>
  <si>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</si>
  <si>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</si>
  <si>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</si>
  <si>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</si>
  <si>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</si>
  <si>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</si>
  <si>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</si>
  <si>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</si>
  <si>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</si>
  <si>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</si>
  <si>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</si>
  <si>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</si>
  <si>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</si>
  <si>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</si>
  <si>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</si>
  <si>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</si>
  <si>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</si>
  <si>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</si>
  <si>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</si>
  <si>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</si>
  <si>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</si>
  <si>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</si>
  <si>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</si>
  <si>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</si>
  <si>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</si>
  <si>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</si>
  <si>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</si>
  <si>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</si>
  <si>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</si>
  <si>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</si>
  <si>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</si>
  <si>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</si>
  <si>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</si>
  <si>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</si>
  <si>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</si>
  <si>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</si>
  <si>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</si>
  <si>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</si>
  <si>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</si>
  <si>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</si>
  <si>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</si>
  <si>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</si>
  <si>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</si>
  <si>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</si>
  <si>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</si>
  <si>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</si>
  <si>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</si>
  <si>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</si>
  <si>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</si>
  <si>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</si>
  <si>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</si>
  <si>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</si>
  <si>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</si>
  <si>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</si>
  <si>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</si>
  <si>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</si>
  <si>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</si>
  <si>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</si>
  <si>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</si>
  <si>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</si>
  <si>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</si>
  <si>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</si>
  <si>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</si>
  <si>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</si>
  <si>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</si>
  <si>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</si>
  <si>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</si>
  <si>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</si>
  <si>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</si>
  <si>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</si>
  <si>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</si>
  <si>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</si>
  <si>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</si>
  <si>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</si>
  <si>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</si>
  <si>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</si>
  <si>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</si>
  <si>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</si>
  <si>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</si>
  <si>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</si>
  <si>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</si>
  <si>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</si>
  <si>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</si>
  <si>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</si>
  <si>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</si>
  <si>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</si>
  <si>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</si>
  <si>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</si>
  <si>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</si>
  <si>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</si>
  <si>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</si>
  <si>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</si>
  <si>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</si>
  <si>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</si>
  <si>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</si>
  <si>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</si>
  <si>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</si>
  <si>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</si>
  <si>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</si>
  <si>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</si>
  <si>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</si>
  <si>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</si>
  <si>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</si>
  <si>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</si>
  <si>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</si>
  <si>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</si>
  <si>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</si>
  <si>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</si>
  <si>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</si>
  <si>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</si>
  <si>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</si>
  <si>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</si>
  <si>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</si>
  <si>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</si>
  <si>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</si>
  <si>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</si>
  <si>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</si>
  <si>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</si>
  <si>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</si>
  <si>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</si>
  <si>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</si>
  <si>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</si>
  <si>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</si>
  <si>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</si>
  <si>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</si>
  <si>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</si>
  <si>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</si>
  <si>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</si>
  <si>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</si>
  <si>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</si>
  <si>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</si>
  <si>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</si>
  <si>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</si>
  <si>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</si>
  <si>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</si>
  <si>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</si>
  <si>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</si>
  <si>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</si>
  <si>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</si>
  <si>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</si>
  <si>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</si>
  <si>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</si>
  <si>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</si>
  <si>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</si>
  <si>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</si>
  <si>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</si>
  <si>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</si>
  <si>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</si>
  <si>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</si>
  <si>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</si>
  <si>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</si>
  <si>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</si>
  <si>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</si>
  <si>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</si>
  <si>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</si>
  <si>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</si>
  <si>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</si>
  <si>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</si>
  <si>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</si>
  <si>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</si>
  <si>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</si>
  <si>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</si>
  <si>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</si>
  <si>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</si>
  <si>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</si>
  <si>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</si>
  <si>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</si>
  <si>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</si>
  <si>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</si>
  <si>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</si>
  <si>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</si>
  <si>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</si>
  <si>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</si>
  <si>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</si>
  <si>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</si>
  <si>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</si>
  <si>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</si>
  <si>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</si>
  <si>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</si>
  <si>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</si>
  <si>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</si>
  <si>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</si>
  <si>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</si>
  <si>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</si>
  <si>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</si>
  <si>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</si>
  <si>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</si>
  <si>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</si>
  <si>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</si>
  <si>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</si>
  <si>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</si>
  <si>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</si>
  <si>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</si>
  <si>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</si>
  <si>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</si>
  <si>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</si>
  <si>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</si>
  <si>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</si>
  <si>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</si>
  <si>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</si>
  <si>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</si>
  <si>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</si>
  <si>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</si>
  <si>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</si>
  <si>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</si>
  <si>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</si>
  <si>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</si>
  <si>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</si>
  <si>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</si>
  <si>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</si>
  <si>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</si>
  <si>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</si>
  <si>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</si>
  <si>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</si>
  <si>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</si>
  <si>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</si>
  <si>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</si>
  <si>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</si>
  <si>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</si>
  <si>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</si>
  <si>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</si>
  <si>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</si>
  <si>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</si>
  <si>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</si>
  <si>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</si>
  <si>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</si>
  <si>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</si>
  <si>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</si>
  <si>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</si>
  <si>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</si>
  <si>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</si>
  <si>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</si>
  <si>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</si>
  <si>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</si>
  <si>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</si>
  <si>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</si>
  <si>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</si>
  <si>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</si>
  <si>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</si>
  <si>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</si>
  <si>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</si>
  <si>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</si>
  <si>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</si>
  <si>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</si>
  <si>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</si>
  <si>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</si>
  <si>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</si>
  <si>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</si>
  <si>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</si>
  <si>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</si>
  <si>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</si>
  <si>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</si>
  <si>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</si>
  <si>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</si>
  <si>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</si>
  <si>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</si>
  <si>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</si>
  <si>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</si>
  <si>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</si>
  <si>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</si>
  <si>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</si>
  <si>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</si>
  <si>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</si>
  <si>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</si>
  <si>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</si>
  <si>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</si>
  <si>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</si>
  <si>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</si>
  <si>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</si>
  <si>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</si>
  <si>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</si>
  <si>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</si>
  <si>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</si>
  <si>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</si>
  <si>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</si>
  <si>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</si>
  <si>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</si>
  <si>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</si>
  <si>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</si>
  <si>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</si>
  <si>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</si>
  <si>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</si>
  <si>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</si>
  <si>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</si>
  <si>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</si>
  <si>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</si>
  <si>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</si>
  <si>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</si>
  <si>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</si>
  <si>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</si>
  <si>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</si>
  <si>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</si>
  <si>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</si>
  <si>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</si>
  <si>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</si>
  <si>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</si>
  <si>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</si>
  <si>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</si>
  <si>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</si>
  <si>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</si>
  <si>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</si>
  <si>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</si>
  <si>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</si>
  <si>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</si>
  <si>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</si>
  <si>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</si>
  <si>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</si>
  <si>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</si>
  <si>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</si>
  <si>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</si>
  <si>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</si>
  <si>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</si>
  <si>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</si>
  <si>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</si>
  <si>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</si>
  <si>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</si>
  <si>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</si>
  <si>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</si>
  <si>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</si>
  <si>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</si>
  <si>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</si>
  <si>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</si>
  <si>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</si>
  <si>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</si>
  <si>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</si>
  <si>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</si>
  <si>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</si>
  <si>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</si>
  <si>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</si>
  <si>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</si>
  <si>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</si>
  <si>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</si>
  <si>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</si>
  <si>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</si>
  <si>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</si>
  <si>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</si>
  <si>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</si>
  <si>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</si>
  <si>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</si>
  <si>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</si>
  <si>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</si>
  <si>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</si>
  <si>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</si>
  <si>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</si>
  <si>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</si>
  <si>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</si>
  <si>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</si>
  <si>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</si>
  <si>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</si>
  <si>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</si>
  <si>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</si>
  <si>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</si>
  <si>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</si>
  <si>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</si>
  <si>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</si>
  <si>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</si>
  <si>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</si>
  <si>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</si>
  <si>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</si>
  <si>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</si>
  <si>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</si>
  <si>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</si>
  <si>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</si>
  <si>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</si>
  <si>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</si>
  <si>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</si>
  <si>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</si>
  <si>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</si>
  <si>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</si>
  <si>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</si>
  <si>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</si>
  <si>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</si>
  <si>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</si>
  <si>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</si>
  <si>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</si>
  <si>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</si>
  <si>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</si>
  <si>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</si>
  <si>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</si>
  <si>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</si>
  <si>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</si>
  <si>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</si>
  <si>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</si>
  <si>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</si>
  <si>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</si>
  <si>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</si>
  <si>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</si>
  <si>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</si>
  <si>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</si>
  <si>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</si>
  <si>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</si>
  <si>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</si>
  <si>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</si>
  <si>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</si>
  <si>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</si>
  <si>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</si>
  <si>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</si>
  <si>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</si>
  <si>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</si>
  <si>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</si>
  <si>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</si>
  <si>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</si>
  <si>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</si>
  <si>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</si>
  <si>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</si>
  <si>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</si>
  <si>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</si>
  <si>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</si>
  <si>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</si>
  <si>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</si>
  <si>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</si>
  <si>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</si>
  <si>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</si>
  <si>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</si>
  <si>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</si>
  <si>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</si>
  <si>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</si>
  <si>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</si>
  <si>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</si>
  <si>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</si>
  <si>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</si>
  <si>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</si>
  <si>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</si>
  <si>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</si>
  <si>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</si>
  <si>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</si>
  <si>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</si>
  <si>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</si>
  <si>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</si>
  <si>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</si>
  <si>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</si>
  <si>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</si>
  <si>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</si>
  <si>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</si>
  <si>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</si>
  <si>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</si>
  <si>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</si>
  <si>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</si>
  <si>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</si>
  <si>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</si>
  <si>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</si>
  <si>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</si>
  <si>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</si>
  <si>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</si>
  <si>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</si>
  <si>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</si>
  <si>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</si>
  <si>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</si>
  <si>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</si>
  <si>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</si>
  <si>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</si>
  <si>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</si>
  <si>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</si>
  <si>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</si>
  <si>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</si>
  <si>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</si>
  <si>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</si>
  <si>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</si>
  <si>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</si>
  <si>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</si>
  <si>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</si>
  <si>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</si>
  <si>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</si>
  <si>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</si>
  <si>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</si>
  <si>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</si>
  <si>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</si>
  <si>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</si>
  <si>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</si>
  <si>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</si>
  <si>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</si>
  <si>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</si>
  <si>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</si>
  <si>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</si>
  <si>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</si>
  <si>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</si>
  <si>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</si>
  <si>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</si>
  <si>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</si>
  <si>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</si>
  <si>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</si>
  <si>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</si>
  <si>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</si>
  <si>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</si>
  <si>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</si>
  <si>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</si>
  <si>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</si>
  <si>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</si>
  <si>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</si>
  <si>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</si>
  <si>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</si>
  <si>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</si>
  <si>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</si>
  <si>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</si>
  <si>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</si>
  <si>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</si>
  <si>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</si>
  <si>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</si>
  <si>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</si>
  <si>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</si>
  <si>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</si>
  <si>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</si>
  <si>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</si>
  <si>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</si>
  <si>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</si>
  <si>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</si>
  <si>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</si>
  <si>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</si>
  <si>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</si>
  <si>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</si>
  <si>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</si>
  <si>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</si>
  <si>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</si>
  <si>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</si>
  <si>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</si>
  <si>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</si>
  <si>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</si>
  <si>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</si>
  <si>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</si>
  <si>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</si>
  <si>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</si>
  <si>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</si>
  <si>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</si>
  <si>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</si>
  <si>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</si>
  <si>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</si>
  <si>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</si>
  <si>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</si>
  <si>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</si>
  <si>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</si>
  <si>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</si>
  <si>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</si>
  <si>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</si>
  <si>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</si>
  <si>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</si>
  <si>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</si>
  <si>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</si>
  <si>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</si>
  <si>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</si>
  <si>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</si>
  <si>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</si>
  <si>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</si>
  <si>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</si>
  <si>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</si>
  <si>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</si>
  <si>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</si>
  <si>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</si>
  <si>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</si>
  <si>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</si>
  <si>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</si>
  <si>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</si>
  <si>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</si>
  <si>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</si>
  <si>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</si>
  <si>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</si>
  <si>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</si>
  <si>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</si>
  <si>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</si>
  <si>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</si>
  <si>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</si>
  <si>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</si>
  <si>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</si>
  <si>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</si>
  <si>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</si>
  <si>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</si>
  <si>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</si>
  <si>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</si>
  <si>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</si>
  <si>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</si>
  <si>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</si>
  <si>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</si>
  <si>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</si>
  <si>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</si>
  <si>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</si>
  <si>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</si>
  <si>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</si>
  <si>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</si>
  <si>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</si>
  <si>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</si>
  <si>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</si>
  <si>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</si>
  <si>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</si>
  <si>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</si>
  <si>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</si>
  <si>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</si>
  <si>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</si>
  <si>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</si>
  <si>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</si>
  <si>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</si>
  <si>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</si>
  <si>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</si>
  <si>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</si>
  <si>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</si>
  <si>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</si>
  <si>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</si>
  <si>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</si>
  <si>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</si>
  <si>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</si>
  <si>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</si>
  <si>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</si>
  <si>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</si>
  <si>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</si>
  <si>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</si>
  <si>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</si>
  <si>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</si>
  <si>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</si>
  <si>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</si>
  <si>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</si>
  <si>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</si>
  <si>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</si>
  <si>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</si>
  <si>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</si>
  <si>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</si>
  <si>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</si>
  <si>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</si>
  <si>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</si>
  <si>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</si>
  <si>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</si>
  <si>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</si>
  <si>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</si>
  <si>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</si>
  <si>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</si>
  <si>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</si>
  <si>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</si>
  <si>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</si>
  <si>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</si>
  <si>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</si>
  <si>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</si>
  <si>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</si>
  <si>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</si>
  <si>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</si>
  <si>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</si>
  <si>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</si>
  <si>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</si>
  <si>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</si>
  <si>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</si>
  <si>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</si>
  <si>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</si>
  <si>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</si>
  <si>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</si>
  <si>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</si>
  <si>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</si>
  <si>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</si>
  <si>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</si>
  <si>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</si>
  <si>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</si>
  <si>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</si>
  <si>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</si>
  <si>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</si>
  <si>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</si>
  <si>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</si>
  <si>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</si>
  <si>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</si>
  <si>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</si>
  <si>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</si>
  <si>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</si>
  <si>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</si>
  <si>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</si>
  <si>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</si>
  <si>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</si>
  <si>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</si>
  <si>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</si>
  <si>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</si>
  <si>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</si>
  <si>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</si>
  <si>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</si>
  <si>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</si>
  <si>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</si>
  <si>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</si>
  <si>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</si>
  <si>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</si>
  <si>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</si>
  <si>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</si>
  <si>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</si>
  <si>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</si>
  <si>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</si>
  <si>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</si>
  <si>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</si>
  <si>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</si>
  <si>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</si>
  <si>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</si>
  <si>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</si>
  <si>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</si>
  <si>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</si>
  <si>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</si>
  <si>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</si>
  <si>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</si>
  <si>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</si>
  <si>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</si>
  <si>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</si>
  <si>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</si>
  <si>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</si>
  <si>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</si>
  <si>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</si>
  <si>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</si>
  <si>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</si>
  <si>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</si>
  <si>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</si>
  <si>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</si>
  <si>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</si>
  <si>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</si>
  <si>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</si>
  <si>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</si>
  <si>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</si>
  <si>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</si>
  <si>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</si>
  <si>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</si>
  <si>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</si>
  <si>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</si>
  <si>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</si>
  <si>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</si>
  <si>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</si>
  <si>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</si>
  <si>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</si>
  <si>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</si>
  <si>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</si>
  <si>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</si>
  <si>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</si>
  <si>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</si>
  <si>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</si>
  <si>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</si>
  <si>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</si>
  <si>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</si>
  <si>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</si>
  <si>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</si>
  <si>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</si>
  <si>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</si>
  <si>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</si>
  <si>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</si>
  <si>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</si>
  <si>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</si>
  <si>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</si>
  <si>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</si>
  <si>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</si>
  <si>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</si>
  <si>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</si>
  <si>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</si>
  <si>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</si>
  <si>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</si>
  <si>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</si>
  <si>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</si>
  <si>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</si>
  <si>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</si>
  <si>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</si>
  <si>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</si>
  <si>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</si>
  <si>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</si>
  <si>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</si>
  <si>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</si>
  <si>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</si>
  <si>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</si>
  <si>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</si>
  <si>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</si>
  <si>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</si>
  <si>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</si>
  <si>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</si>
  <si>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</si>
  <si>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</si>
  <si>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</si>
  <si>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</si>
  <si>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</si>
  <si>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</si>
  <si>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</si>
  <si>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</si>
  <si>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</si>
  <si>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</si>
  <si>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</si>
  <si>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</si>
  <si>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</si>
  <si>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</si>
  <si>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</si>
  <si>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</si>
  <si>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</si>
  <si>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</si>
  <si>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</si>
  <si>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</si>
  <si>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</si>
  <si>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</si>
  <si>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</si>
  <si>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</si>
  <si>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</si>
  <si>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</si>
  <si>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</si>
  <si>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</si>
  <si>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</si>
  <si>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</si>
  <si>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</si>
  <si>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</si>
  <si>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</si>
  <si>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</si>
  <si>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</si>
  <si>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</si>
  <si>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</si>
  <si>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</si>
  <si>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</si>
  <si>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</si>
  <si>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</si>
  <si>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</si>
  <si>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</si>
  <si>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</si>
  <si>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</si>
  <si>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</si>
  <si>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</si>
  <si>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</si>
  <si>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</si>
  <si>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</si>
  <si>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</si>
  <si>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</si>
  <si>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</si>
  <si>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</si>
  <si>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</si>
  <si>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</si>
  <si>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</si>
  <si>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</si>
  <si>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</si>
  <si>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</si>
  <si>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</si>
  <si>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</si>
  <si>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</si>
  <si>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</si>
  <si>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</si>
  <si>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</si>
  <si>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</si>
  <si>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</si>
  <si>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</si>
  <si>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</si>
  <si>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</si>
  <si>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</si>
  <si>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</si>
  <si>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</si>
  <si>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</si>
  <si>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</si>
  <si>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</si>
  <si>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</si>
  <si>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</si>
  <si>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</si>
  <si>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</si>
  <si>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</si>
  <si>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</si>
  <si>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</si>
  <si>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</si>
  <si>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</si>
  <si>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</si>
  <si>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</si>
  <si>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</si>
  <si>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</si>
  <si>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</si>
  <si>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</si>
  <si>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</si>
  <si>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</si>
  <si>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</si>
  <si>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</si>
  <si>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</si>
  <si>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</si>
  <si>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</si>
  <si>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</si>
  <si>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</si>
  <si>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</si>
  <si>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</si>
  <si>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</si>
  <si>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</si>
  <si>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</si>
  <si>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</si>
  <si>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</si>
  <si>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</si>
  <si>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</si>
  <si>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</si>
  <si>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</si>
  <si>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</si>
  <si>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</si>
  <si>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</si>
  <si>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</si>
  <si>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</si>
  <si>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</si>
  <si>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</si>
  <si>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</si>
  <si>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</si>
  <si>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</si>
  <si>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</si>
  <si>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</si>
  <si>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</si>
  <si>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</si>
  <si>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</si>
  <si>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</si>
  <si>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</si>
  <si>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</si>
  <si>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</si>
  <si>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</si>
  <si>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</si>
  <si>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</si>
  <si>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</si>
  <si>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</si>
  <si>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</si>
  <si>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</si>
  <si>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</si>
  <si>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</si>
  <si>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</si>
  <si>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</si>
  <si>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</si>
  <si>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</si>
  <si>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</si>
  <si>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</si>
  <si>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</si>
  <si>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</si>
  <si>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</si>
  <si>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</si>
  <si>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</si>
  <si>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</si>
  <si>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</si>
  <si>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</si>
  <si>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</si>
  <si>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</si>
  <si>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</si>
  <si>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</si>
  <si>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</si>
  <si>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</si>
  <si>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</si>
  <si>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</si>
  <si>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</si>
  <si>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</si>
  <si>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</si>
  <si>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</si>
  <si>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</si>
  <si>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</si>
  <si>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</si>
  <si>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</si>
  <si>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</si>
  <si>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</si>
  <si>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</si>
  <si>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</si>
  <si>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</si>
  <si>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</si>
  <si>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</si>
  <si>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</si>
  <si>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</si>
  <si>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</si>
  <si>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</si>
  <si>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</si>
  <si>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</si>
  <si>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</si>
  <si>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</si>
  <si>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</si>
  <si>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</si>
  <si>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</si>
  <si>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</si>
  <si>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</si>
  <si>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</si>
  <si>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</si>
  <si>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</si>
  <si>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</si>
  <si>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</si>
  <si>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</si>
  <si>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</si>
  <si>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</si>
  <si>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</si>
  <si>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</si>
  <si>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</si>
  <si>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</si>
  <si>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</si>
  <si>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</si>
  <si>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</si>
  <si>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</si>
  <si>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</si>
  <si>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</si>
  <si>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</si>
  <si>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</si>
  <si>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</si>
  <si>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</si>
  <si>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</si>
  <si>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</si>
  <si>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</si>
  <si>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</si>
  <si>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</si>
  <si>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</si>
  <si>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</si>
  <si>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</si>
  <si>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</si>
  <si>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</si>
  <si>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</si>
  <si>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</si>
  <si>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</si>
  <si>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</si>
  <si>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</si>
  <si>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</si>
  <si>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</si>
  <si>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</si>
  <si>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</si>
  <si>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</si>
  <si>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</si>
  <si>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</si>
  <si>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</si>
  <si>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</si>
  <si>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</si>
  <si>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</si>
  <si>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</si>
  <si>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</si>
  <si>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</si>
  <si>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</si>
  <si>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</si>
  <si>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</si>
  <si>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</si>
  <si>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</si>
  <si>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</si>
  <si>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</si>
  <si>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</si>
  <si>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</si>
  <si>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</si>
  <si>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</si>
  <si>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</si>
  <si>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</si>
  <si>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</si>
  <si>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</si>
  <si>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</si>
  <si>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</si>
  <si>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</si>
  <si>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</si>
  <si>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</si>
  <si>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</si>
  <si>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</si>
  <si>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</si>
  <si>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</si>
  <si>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</si>
  <si>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</si>
  <si>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</si>
  <si>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</si>
  <si>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</si>
  <si>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</si>
  <si>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</si>
  <si>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</si>
  <si>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</si>
  <si>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</si>
  <si>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</si>
  <si>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</si>
  <si>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</si>
  <si>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</si>
  <si>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</si>
  <si>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</si>
  <si>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</si>
  <si>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</si>
  <si>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</si>
  <si>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</si>
  <si>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</si>
  <si>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</si>
  <si>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</si>
  <si>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</si>
  <si>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</si>
  <si>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</si>
  <si>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</si>
  <si>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</si>
  <si>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</si>
  <si>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</si>
  <si>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</si>
  <si>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</si>
  <si>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</si>
  <si>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</si>
  <si>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</si>
  <si>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</si>
  <si>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</si>
  <si>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</si>
  <si>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</si>
  <si>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</si>
  <si>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</si>
  <si>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</si>
  <si>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</si>
  <si>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</si>
  <si>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</si>
  <si>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</si>
  <si>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</si>
  <si>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</si>
  <si>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</si>
  <si>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</si>
  <si>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</si>
  <si>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</si>
  <si>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</si>
  <si>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</si>
  <si>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</si>
  <si>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</si>
  <si>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</si>
  <si>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</si>
  <si>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</si>
  <si>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</si>
  <si>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</si>
  <si>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</si>
  <si>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</si>
  <si>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</si>
  <si>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</si>
  <si>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</si>
  <si>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</si>
  <si>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</si>
  <si>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</si>
  <si>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</si>
  <si>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</si>
  <si>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</si>
  <si>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</si>
  <si>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</si>
  <si>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</si>
  <si>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</si>
  <si>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</si>
  <si>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</si>
  <si>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</si>
  <si>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</si>
  <si>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</si>
  <si>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</si>
  <si>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</si>
  <si>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</si>
  <si>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</si>
  <si>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</si>
  <si>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</si>
  <si>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</si>
  <si>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</si>
  <si>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</si>
  <si>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</si>
  <si>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</si>
  <si>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</si>
  <si>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</si>
  <si>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</si>
  <si>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</si>
  <si>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</si>
  <si>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</si>
  <si>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</si>
  <si>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</si>
  <si>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</si>
  <si>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</si>
  <si>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</si>
  <si>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</si>
  <si>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</si>
  <si>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</si>
  <si>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</si>
  <si>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</si>
  <si>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</si>
  <si>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</si>
  <si>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</si>
  <si>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</si>
  <si>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</si>
  <si>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</si>
  <si>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</si>
  <si>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</si>
  <si>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</si>
  <si>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</si>
  <si>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</si>
  <si>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</si>
  <si>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</si>
  <si>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</si>
  <si>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</si>
  <si>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</si>
  <si>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</si>
  <si>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</si>
  <si>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</si>
  <si>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</si>
  <si>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</si>
  <si>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</si>
  <si>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</si>
  <si>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</si>
  <si>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</si>
  <si>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</si>
  <si>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</si>
  <si>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</si>
  <si>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</si>
  <si>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</si>
  <si>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</si>
  <si>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</si>
  <si>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</si>
  <si>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</si>
  <si>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</si>
  <si>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</si>
  <si>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</si>
  <si>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</si>
  <si>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</si>
  <si>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</si>
  <si>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</si>
  <si>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</si>
  <si>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</si>
  <si>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</si>
  <si>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</si>
  <si>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</si>
  <si>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</si>
  <si>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</si>
  <si>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</si>
  <si>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</si>
  <si>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</si>
  <si>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</si>
  <si>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</si>
  <si>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</si>
  <si>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</si>
  <si>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</si>
  <si>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</si>
  <si>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</si>
  <si>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</si>
  <si>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</si>
  <si>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</si>
  <si>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</si>
  <si>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</si>
  <si>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</si>
  <si>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</si>
  <si>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</si>
  <si>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</si>
  <si>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</si>
  <si>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</si>
  <si>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</si>
  <si>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</si>
  <si>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</si>
  <si>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</si>
  <si>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</si>
  <si>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</si>
  <si>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</si>
  <si>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</si>
  <si>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</si>
  <si>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</si>
  <si>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</si>
  <si>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</si>
  <si>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</si>
  <si>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</si>
  <si>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</si>
  <si>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</si>
  <si>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</si>
  <si>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</si>
  <si>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</si>
  <si>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</si>
  <si>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</si>
  <si>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</si>
  <si>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</si>
  <si>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</si>
  <si>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</si>
  <si>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</si>
  <si>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</si>
  <si>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</si>
  <si>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</si>
  <si>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</si>
  <si>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</si>
  <si>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</si>
  <si>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</si>
  <si>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</si>
  <si>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</si>
  <si>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</si>
  <si>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</si>
  <si>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</si>
  <si>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</si>
  <si>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</si>
  <si>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</si>
  <si>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</si>
  <si>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</si>
  <si>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</si>
  <si>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</si>
  <si>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</si>
  <si>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</si>
  <si>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</si>
  <si>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</si>
  <si>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</si>
  <si>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</si>
  <si>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</si>
  <si>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</si>
  <si>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</si>
  <si>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</si>
  <si>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</si>
  <si>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</si>
  <si>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</si>
  <si>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</si>
  <si>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</si>
  <si>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</si>
  <si>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</si>
  <si>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</si>
  <si>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</si>
  <si>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</si>
  <si>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</si>
  <si>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</si>
  <si>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</si>
  <si>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</si>
  <si>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</si>
  <si>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</si>
  <si>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</si>
  <si>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</si>
  <si>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</si>
  <si>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</si>
  <si>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</si>
  <si>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</si>
  <si>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</si>
  <si>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</si>
  <si>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</si>
  <si>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</si>
  <si>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</si>
  <si>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</si>
  <si>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</si>
  <si>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</si>
  <si>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</si>
  <si>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</si>
  <si>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</si>
  <si>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</si>
  <si>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</si>
  <si>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</si>
  <si>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</si>
  <si>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</si>
  <si>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</si>
  <si>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</si>
  <si>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</si>
  <si>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</si>
  <si>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</si>
  <si>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</si>
  <si>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</si>
  <si>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</si>
  <si>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</si>
  <si>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</si>
  <si>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</si>
  <si>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</si>
  <si>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</si>
  <si>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</si>
  <si>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</si>
  <si>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</si>
  <si>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</si>
  <si>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</si>
  <si>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</si>
  <si>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</si>
  <si>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</si>
  <si>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</si>
  <si>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</si>
  <si>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</si>
  <si>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</si>
  <si>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</si>
  <si>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</si>
  <si>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</si>
  <si>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</si>
  <si>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</si>
  <si>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</si>
  <si>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</si>
  <si>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</si>
  <si>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</si>
  <si>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</si>
  <si>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</si>
  <si>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</si>
  <si>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</si>
  <si>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</si>
  <si>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</si>
  <si>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</si>
  <si>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</si>
  <si>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</si>
  <si>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</si>
  <si>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</si>
  <si>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</si>
  <si>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</si>
  <si>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</si>
  <si>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</si>
  <si>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</si>
  <si>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</si>
  <si>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</si>
  <si>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</si>
  <si>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</si>
  <si>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</si>
  <si>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</si>
  <si>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</si>
  <si>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</si>
  <si>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</si>
  <si>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</si>
  <si>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</si>
  <si>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</si>
  <si>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</si>
  <si>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</si>
  <si>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</si>
  <si>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</si>
  <si>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</si>
  <si>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</si>
  <si>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</si>
  <si>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</si>
  <si>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</si>
  <si>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</si>
  <si>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</si>
  <si>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</si>
  <si>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</si>
  <si>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</si>
  <si>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</si>
  <si>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</si>
  <si>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</si>
  <si>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</si>
  <si>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</si>
  <si>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</si>
  <si>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</si>
  <si>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</si>
  <si>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</si>
  <si>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</si>
  <si>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</si>
  <si>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</si>
  <si>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</si>
  <si>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</si>
  <si>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</si>
  <si>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</si>
  <si>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</si>
  <si>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</si>
  <si>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</si>
  <si>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</si>
  <si>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</si>
  <si>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</si>
  <si>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</si>
  <si>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</si>
  <si>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</si>
  <si>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</si>
  <si>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</si>
  <si>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</si>
  <si>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</si>
  <si>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</si>
  <si>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</si>
  <si>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</si>
  <si>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</si>
  <si>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</si>
  <si>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</si>
  <si>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</si>
  <si>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</si>
  <si>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</si>
  <si>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</si>
  <si>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</si>
  <si>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</si>
  <si>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</si>
  <si>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</si>
  <si>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</si>
  <si>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</si>
  <si>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</si>
  <si>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</si>
  <si>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</si>
  <si>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</si>
  <si>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</si>
  <si>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</si>
  <si>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</si>
  <si>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</si>
  <si>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</si>
  <si>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</si>
  <si>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</si>
  <si>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</si>
  <si>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</si>
  <si>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</si>
  <si>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</si>
  <si>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</si>
  <si>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</si>
  <si>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</si>
  <si>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</si>
  <si>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</si>
  <si>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</si>
  <si>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</si>
  <si>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</si>
  <si>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</si>
  <si>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</si>
  <si>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</si>
  <si>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</si>
  <si>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</si>
  <si>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</si>
  <si>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</si>
  <si>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</si>
  <si>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</si>
  <si>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</si>
  <si>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</si>
  <si>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</si>
  <si>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</si>
  <si>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</si>
  <si>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</si>
  <si>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</si>
  <si>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</si>
  <si>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</si>
  <si>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</si>
  <si>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</si>
  <si>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</si>
  <si>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</si>
  <si>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</si>
  <si>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</si>
  <si>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</si>
  <si>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</si>
  <si>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</si>
  <si>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</si>
  <si>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</si>
  <si>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</si>
  <si>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</si>
  <si>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</si>
  <si>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</si>
  <si>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</si>
  <si>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</si>
  <si>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</si>
  <si>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</si>
  <si>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</si>
  <si>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</si>
  <si>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</si>
  <si>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</si>
  <si>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</si>
  <si>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</si>
  <si>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</si>
  <si>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</si>
  <si>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</si>
  <si>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</si>
  <si>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</si>
  <si>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</si>
  <si>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</si>
  <si>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</si>
  <si>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</si>
  <si>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</si>
  <si>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</si>
  <si>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</si>
  <si>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</si>
  <si>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</si>
  <si>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</si>
  <si>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</si>
  <si>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</si>
  <si>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</si>
  <si>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</si>
  <si>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</si>
  <si>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</si>
  <si>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</si>
  <si>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</si>
  <si>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</si>
  <si>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</si>
  <si>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</si>
  <si>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</si>
  <si>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</si>
  <si>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</si>
  <si>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</si>
  <si>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</si>
  <si>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</si>
  <si>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</si>
  <si>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</si>
  <si>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</si>
  <si>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</si>
  <si>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</si>
  <si>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</si>
  <si>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</si>
  <si>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</si>
  <si>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</si>
  <si>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</si>
  <si>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</si>
  <si>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</si>
  <si>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</si>
  <si>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</si>
  <si>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</si>
  <si>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</si>
  <si>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</si>
  <si>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</si>
  <si>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</si>
  <si>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</si>
  <si>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</si>
  <si>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</si>
  <si>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</si>
  <si>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</si>
  <si>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</si>
  <si>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</si>
  <si>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</si>
  <si>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</si>
  <si>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</si>
  <si>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</si>
  <si>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</si>
  <si>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</si>
  <si>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</si>
  <si>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</si>
  <si>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</si>
  <si>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</si>
  <si>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</si>
  <si>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</si>
  <si>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</si>
  <si>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</si>
  <si>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</si>
  <si>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</si>
  <si>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</si>
  <si>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</si>
  <si>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</si>
  <si>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</si>
  <si>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</si>
  <si>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</si>
  <si>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</si>
  <si>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</si>
  <si>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</si>
  <si>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</si>
  <si>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</si>
  <si>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</si>
  <si>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</si>
  <si>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</si>
  <si>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</si>
  <si>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</si>
  <si>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</si>
  <si>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</si>
  <si>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</si>
  <si>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</si>
  <si>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</si>
  <si>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</si>
  <si>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</si>
  <si>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</si>
  <si>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</si>
  <si>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</si>
  <si>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</si>
  <si>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</si>
  <si>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</si>
  <si>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</si>
  <si>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</si>
  <si>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</si>
  <si>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</si>
  <si>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</si>
  <si>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</si>
  <si>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</si>
  <si>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</si>
  <si>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</si>
  <si>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</si>
  <si>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</si>
  <si>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</si>
  <si>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</si>
  <si>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</si>
  <si>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</si>
  <si>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</si>
  <si>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</si>
  <si>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</si>
  <si>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</si>
  <si>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</si>
  <si>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</si>
  <si>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</si>
  <si>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</si>
  <si>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</si>
  <si>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</si>
  <si>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</si>
  <si>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</si>
  <si>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</si>
  <si>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</si>
  <si>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</si>
  <si>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</si>
  <si>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</si>
  <si>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</si>
  <si>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</si>
  <si>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</si>
  <si>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</si>
  <si>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</si>
  <si>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</si>
  <si>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</si>
  <si>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</si>
  <si>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</si>
  <si>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</si>
  <si>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</si>
  <si>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</si>
  <si>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</si>
  <si>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</si>
  <si>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</si>
  <si>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</si>
  <si>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</si>
  <si>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</si>
  <si>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</si>
  <si>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</si>
  <si>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</si>
  <si>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</si>
  <si>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</si>
  <si>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</si>
  <si>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</si>
  <si>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</si>
  <si>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</si>
  <si>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</si>
  <si>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</si>
  <si>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</si>
  <si>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</si>
  <si>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</si>
  <si>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</si>
  <si>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</si>
  <si>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</si>
  <si>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</si>
  <si>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</si>
  <si>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</si>
  <si>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</si>
  <si>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</si>
  <si>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</si>
  <si>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</si>
  <si>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</si>
  <si>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</si>
  <si>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</si>
  <si>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</si>
  <si>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</si>
  <si>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</si>
  <si>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</si>
  <si>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</si>
  <si>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</si>
  <si>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</si>
  <si>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</si>
  <si>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</si>
  <si>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</si>
  <si>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</si>
  <si>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</si>
  <si>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</si>
  <si>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</si>
  <si>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</si>
  <si>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</si>
  <si>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</si>
  <si>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</si>
  <si>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</si>
  <si>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</si>
  <si>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</si>
  <si>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</si>
  <si>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</si>
  <si>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</si>
  <si>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</si>
  <si>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</si>
  <si>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</si>
  <si>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</si>
  <si>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</si>
  <si>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</si>
  <si>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</si>
  <si>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</si>
  <si>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</si>
  <si>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</si>
  <si>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</si>
  <si>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</si>
  <si>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</si>
  <si>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</si>
  <si>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</si>
  <si>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</si>
  <si>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</si>
  <si>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</si>
  <si>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</si>
  <si>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</si>
  <si>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</si>
  <si>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</si>
  <si>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</si>
  <si>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</si>
  <si>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</si>
  <si>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</si>
  <si>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</si>
  <si>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</si>
  <si>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</si>
  <si>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</si>
  <si>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</si>
  <si>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</si>
  <si>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</si>
  <si>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</si>
  <si>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</si>
  <si>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</si>
  <si>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</si>
  <si>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</si>
  <si>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</si>
  <si>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</si>
  <si>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</si>
  <si>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</si>
  <si>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</si>
  <si>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</si>
  <si>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</si>
  <si>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</si>
  <si>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</si>
  <si>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</si>
  <si>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</si>
  <si>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</si>
  <si>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</si>
  <si>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</si>
  <si>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</si>
  <si>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</si>
  <si>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</si>
  <si>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</si>
  <si>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</si>
  <si>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</si>
  <si>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</si>
  <si>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</si>
  <si>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</si>
  <si>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</si>
  <si>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</si>
  <si>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</si>
  <si>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</si>
  <si>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</si>
  <si>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</si>
  <si>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</si>
  <si>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</si>
  <si>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</si>
  <si>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</si>
  <si>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</si>
  <si>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</si>
  <si>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</si>
  <si>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</si>
  <si>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</si>
  <si>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</si>
  <si>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</si>
  <si>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</si>
  <si>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</si>
  <si>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</si>
  <si>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</si>
  <si>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</si>
  <si>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</si>
  <si>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</si>
  <si>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</si>
  <si>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</si>
  <si>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</si>
  <si>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</si>
  <si>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</si>
  <si>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</si>
  <si>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</si>
  <si>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</si>
  <si>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</si>
  <si>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</si>
  <si>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</si>
  <si>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</si>
  <si>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</si>
  <si>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</si>
  <si>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</si>
  <si>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</si>
  <si>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</si>
  <si>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</si>
  <si>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</si>
  <si>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</si>
  <si>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</si>
  <si>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</si>
  <si>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</si>
  <si>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</si>
  <si>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</si>
  <si>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</si>
  <si>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</si>
  <si>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</si>
  <si>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</si>
  <si>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</si>
  <si>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</si>
  <si>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</si>
  <si>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</si>
  <si>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</si>
  <si>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</si>
  <si>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</si>
  <si>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</si>
  <si>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</si>
  <si>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</si>
  <si>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</si>
  <si>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</si>
  <si>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</si>
  <si>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</si>
  <si>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</si>
  <si>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</si>
  <si>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</si>
  <si>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</si>
  <si>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</si>
  <si>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</si>
  <si>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</si>
  <si>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</si>
  <si>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</si>
  <si>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</si>
  <si>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</si>
  <si>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</si>
  <si>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</si>
  <si>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</si>
  <si>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</si>
  <si>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</si>
  <si>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</si>
  <si>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</si>
  <si>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</si>
  <si>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</si>
  <si>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</si>
  <si>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</si>
  <si>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</si>
  <si>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</si>
  <si>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</si>
  <si>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</si>
  <si>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</si>
  <si>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</si>
  <si>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</si>
  <si>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</si>
  <si>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</si>
  <si>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</si>
  <si>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</si>
  <si>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</si>
  <si>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</si>
  <si>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</si>
  <si>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</si>
  <si>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</si>
  <si>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</si>
  <si>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</si>
  <si>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</si>
  <si>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</si>
  <si>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</si>
  <si>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</si>
  <si>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</si>
  <si>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</si>
  <si>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</si>
  <si>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</si>
  <si>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</si>
  <si>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</si>
  <si>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</si>
  <si>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</si>
  <si>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</si>
  <si>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</si>
  <si>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</si>
  <si>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</si>
  <si>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</si>
  <si>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</si>
  <si>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</si>
  <si>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</si>
  <si>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</si>
  <si>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</si>
  <si>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</si>
  <si>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</si>
  <si>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</si>
  <si>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</si>
  <si>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</si>
  <si>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</si>
  <si>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</si>
  <si>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</si>
  <si>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</si>
  <si>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</si>
  <si>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</si>
  <si>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</si>
  <si>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</si>
  <si>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</si>
  <si>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</si>
  <si>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</si>
  <si>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</si>
  <si>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</si>
  <si>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</si>
  <si>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</si>
  <si>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</si>
  <si>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</si>
  <si>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</si>
  <si>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</si>
  <si>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</si>
  <si>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</si>
  <si>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</si>
  <si>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</si>
  <si>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</si>
  <si>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</si>
  <si>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</si>
  <si>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</si>
  <si>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</si>
  <si>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</si>
  <si>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</si>
  <si>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</si>
  <si>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</si>
  <si>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</si>
  <si>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</si>
  <si>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</si>
  <si>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</si>
  <si>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</si>
  <si>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</si>
  <si>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</si>
  <si>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</si>
  <si>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</si>
  <si>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</si>
  <si>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</si>
  <si>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</si>
  <si>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</si>
  <si>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</si>
  <si>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</si>
  <si>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</si>
  <si>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</si>
  <si>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</si>
  <si>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</si>
  <si>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</si>
  <si>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</si>
  <si>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</si>
  <si>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</si>
  <si>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</si>
  <si>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</si>
  <si>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</si>
  <si>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</si>
  <si>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</si>
  <si>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</si>
  <si>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</si>
  <si>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</si>
  <si>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</si>
  <si>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</si>
  <si>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</si>
  <si>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</si>
  <si>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</si>
  <si>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</si>
  <si>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</si>
  <si>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</si>
  <si>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</si>
  <si>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</si>
  <si>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</si>
  <si>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</si>
  <si>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</si>
  <si>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</si>
  <si>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</si>
  <si>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</si>
  <si>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</si>
  <si>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</si>
  <si>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</si>
  <si>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</si>
  <si>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</si>
  <si>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</si>
  <si>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</si>
  <si>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</si>
  <si>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</si>
  <si>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</si>
  <si>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</si>
  <si>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</si>
  <si>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</si>
  <si>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</si>
  <si>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</si>
  <si>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</si>
  <si>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</si>
  <si>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</si>
  <si>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</si>
  <si>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</si>
  <si>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</si>
  <si>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</si>
  <si>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</si>
  <si>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</si>
  <si>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</si>
  <si>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</si>
  <si>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</si>
  <si>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</si>
  <si>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</si>
  <si>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</si>
  <si>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</si>
  <si>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</si>
  <si>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</si>
  <si>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</si>
  <si>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</si>
  <si>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</si>
  <si>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</si>
  <si>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</si>
  <si>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</si>
  <si>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</si>
  <si>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</si>
  <si>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</si>
  <si>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</si>
  <si>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</si>
  <si>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</si>
  <si>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</si>
  <si>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</si>
  <si>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</si>
  <si>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</si>
  <si>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</si>
  <si>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</si>
  <si>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</si>
  <si>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</si>
  <si>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</si>
  <si>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</si>
  <si>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</si>
  <si>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</si>
  <si>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</si>
  <si>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</si>
  <si>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</si>
  <si>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</si>
  <si>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</si>
  <si>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</si>
  <si>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</si>
  <si>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</si>
  <si>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</si>
  <si>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</si>
  <si>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</si>
  <si>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</si>
  <si>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</si>
  <si>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</si>
  <si>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</si>
  <si>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</si>
  <si>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</si>
  <si>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</si>
  <si>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</si>
  <si>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</si>
  <si>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</si>
  <si>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</si>
  <si>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</si>
  <si>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</si>
  <si>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</si>
  <si>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</si>
  <si>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</si>
  <si>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</si>
  <si>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</si>
  <si>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</si>
  <si>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</si>
  <si>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</si>
  <si>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</si>
  <si>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</si>
  <si>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</si>
  <si>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</si>
  <si>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</si>
  <si>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</si>
  <si>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</si>
  <si>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</si>
  <si>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</si>
  <si>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</si>
  <si>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</si>
  <si>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</si>
  <si>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</si>
  <si>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</si>
  <si>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</si>
  <si>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</si>
  <si>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</si>
  <si>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</si>
  <si>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</si>
  <si>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</si>
  <si>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</si>
  <si>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</si>
  <si>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</si>
  <si>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</si>
  <si>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</si>
  <si>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</si>
  <si>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</si>
  <si>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</si>
  <si>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</si>
  <si>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</si>
  <si>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</si>
  <si>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</si>
  <si>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</si>
  <si>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</si>
  <si>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</si>
  <si>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</si>
  <si>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</si>
  <si>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</si>
  <si>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</si>
  <si>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</si>
  <si>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</si>
  <si>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</si>
  <si>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</si>
  <si>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</si>
  <si>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</si>
  <si>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</si>
  <si>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</si>
  <si>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</si>
  <si>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</si>
  <si>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</si>
  <si>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</si>
  <si>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</si>
  <si>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</si>
  <si>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</si>
  <si>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</si>
  <si>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</si>
  <si>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</si>
  <si>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</si>
  <si>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</si>
  <si>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</si>
  <si>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</si>
  <si>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</si>
  <si>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</si>
  <si>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</si>
  <si>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</si>
  <si>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</si>
  <si>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</si>
  <si>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</si>
  <si>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</si>
  <si>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</si>
  <si>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</si>
  <si>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</si>
  <si>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</si>
  <si>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</si>
  <si>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</si>
  <si>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</si>
  <si>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</si>
  <si>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</si>
  <si>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</si>
  <si>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</si>
  <si>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</si>
  <si>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</si>
  <si>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</si>
  <si>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</si>
  <si>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</si>
  <si>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</si>
  <si>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</si>
  <si>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</si>
  <si>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</si>
  <si>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</si>
  <si>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</si>
  <si>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</si>
  <si>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</si>
  <si>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</si>
  <si>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</si>
  <si>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</si>
  <si>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</si>
  <si>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</si>
  <si>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</si>
  <si>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</si>
  <si>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</si>
  <si>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</si>
  <si>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</si>
  <si>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</si>
  <si>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</si>
  <si>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</si>
  <si>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</si>
  <si>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</si>
  <si>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</si>
  <si>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</si>
  <si>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</si>
  <si>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</si>
  <si>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</si>
  <si>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</si>
  <si>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</si>
  <si>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</si>
  <si>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</si>
  <si>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</si>
  <si>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</si>
  <si>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</si>
  <si>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</si>
  <si>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</si>
  <si>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</si>
  <si>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</si>
  <si>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</si>
  <si>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</si>
  <si>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</si>
  <si>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</si>
  <si>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</si>
  <si>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</si>
  <si>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</si>
  <si>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</si>
  <si>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</si>
  <si>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</si>
  <si>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</si>
  <si>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</si>
  <si>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</si>
  <si>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</si>
  <si>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</si>
  <si>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</si>
  <si>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</si>
  <si>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</si>
  <si>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</si>
  <si>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</si>
  <si>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</si>
  <si>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</si>
  <si>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</si>
  <si>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</si>
  <si>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</si>
  <si>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</si>
  <si>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</si>
  <si>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</si>
  <si>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</si>
  <si>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</si>
  <si>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</si>
  <si>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</si>
  <si>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</si>
  <si>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</si>
  <si>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</si>
  <si>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</si>
  <si>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</si>
  <si>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</si>
  <si>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</si>
  <si>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</si>
  <si>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</si>
  <si>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</si>
  <si>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</si>
  <si>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</si>
  <si>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</si>
  <si>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</si>
  <si>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</si>
  <si>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</si>
  <si>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</si>
  <si>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</si>
  <si>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</si>
  <si>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</si>
  <si>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</si>
  <si>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</si>
  <si>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</si>
  <si>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</si>
  <si>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</si>
  <si>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</si>
  <si>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</si>
  <si>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</si>
  <si>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</si>
  <si>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</si>
  <si>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</si>
  <si>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</si>
  <si>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</si>
  <si>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</si>
  <si>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</si>
  <si>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</si>
  <si>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</si>
  <si>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</si>
  <si>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</si>
  <si>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</si>
  <si>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</si>
  <si>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</si>
  <si>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</si>
  <si>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</si>
  <si>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</si>
  <si>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</si>
  <si>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</si>
  <si>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</si>
  <si>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</si>
  <si>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</si>
  <si>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</si>
  <si>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</si>
  <si>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</si>
  <si>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</si>
  <si>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</si>
  <si>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</si>
  <si>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</si>
  <si>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</si>
  <si>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</si>
  <si>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</si>
  <si>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</si>
  <si>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</si>
  <si>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</si>
  <si>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</si>
  <si>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</si>
  <si>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</si>
  <si>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</si>
  <si>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</si>
  <si>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</si>
  <si>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</si>
  <si>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</si>
  <si>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</si>
  <si>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</si>
  <si>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</si>
  <si>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</si>
  <si>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</si>
  <si>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</si>
  <si>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</si>
  <si>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</si>
  <si>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</si>
  <si>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</si>
  <si>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</si>
  <si>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</si>
  <si>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</si>
  <si>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</si>
  <si>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</si>
  <si>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</si>
  <si>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</si>
  <si>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</si>
  <si>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</si>
  <si>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</si>
  <si>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</si>
  <si>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</si>
  <si>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</si>
  <si>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</si>
  <si>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</si>
  <si>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</si>
  <si>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</si>
  <si>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</si>
  <si>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</si>
  <si>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</si>
  <si>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</si>
  <si>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</si>
  <si>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</si>
  <si>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</si>
  <si>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</si>
  <si>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</si>
  <si>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</si>
  <si>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</si>
  <si>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</si>
  <si>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</si>
  <si>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</si>
  <si>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</si>
  <si>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</si>
  <si>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</si>
  <si>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</si>
  <si>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</si>
  <si>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</si>
  <si>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</si>
  <si>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</si>
  <si>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</si>
  <si>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</si>
  <si>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</si>
  <si>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</si>
  <si>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</si>
  <si>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</si>
  <si>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</si>
  <si>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</si>
  <si>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</si>
  <si>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</si>
  <si>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</si>
  <si>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</si>
  <si>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</si>
  <si>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</si>
  <si>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</si>
  <si>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</si>
  <si>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</si>
  <si>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</si>
  <si>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</si>
  <si>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</si>
  <si>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</si>
  <si>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</si>
  <si>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</si>
  <si>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</si>
  <si>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</si>
  <si>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</si>
  <si>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</si>
  <si>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</si>
  <si>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</si>
  <si>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</si>
  <si>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</si>
  <si>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</si>
  <si>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</si>
  <si>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</si>
  <si>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</si>
  <si>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</si>
  <si>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</si>
  <si>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</si>
  <si>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</si>
  <si>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</si>
  <si>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</si>
  <si>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</si>
  <si>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</si>
  <si>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</si>
  <si>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</si>
  <si>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</si>
  <si>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</si>
  <si>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</si>
  <si>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</si>
  <si>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</si>
  <si>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</si>
  <si>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</si>
  <si>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</si>
  <si>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</si>
  <si>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</si>
  <si>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</si>
  <si>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</si>
  <si>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</si>
  <si>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</si>
  <si>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</si>
  <si>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</si>
  <si>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</si>
  <si>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</si>
  <si>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</si>
  <si>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</si>
  <si>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</si>
  <si>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</si>
  <si>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</si>
  <si>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</si>
  <si>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</si>
  <si>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</si>
  <si>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</si>
  <si>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</si>
  <si>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</si>
  <si>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</si>
  <si>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</si>
  <si>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</si>
  <si>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</si>
  <si>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</si>
  <si>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</si>
  <si>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</si>
  <si>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</si>
  <si>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</si>
  <si>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</si>
  <si>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</si>
  <si>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</si>
  <si>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</si>
  <si>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</si>
  <si>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</si>
  <si>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</si>
  <si>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</si>
  <si>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</si>
  <si>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</si>
  <si>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</si>
  <si>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</si>
  <si>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</si>
  <si>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</si>
  <si>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</si>
  <si>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</si>
  <si>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</si>
  <si>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</si>
  <si>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</si>
  <si>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</si>
  <si>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</si>
  <si>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</si>
  <si>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</si>
  <si>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</si>
  <si>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</si>
  <si>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</si>
  <si>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</si>
  <si>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</si>
  <si>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</si>
  <si>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</si>
  <si>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</si>
  <si>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</si>
  <si>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</si>
  <si>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</si>
  <si>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</si>
  <si>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</si>
  <si>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</si>
  <si>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</si>
  <si>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</si>
  <si>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</si>
  <si>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</si>
  <si>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</si>
  <si>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</si>
  <si>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</si>
  <si>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</si>
  <si>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</si>
  <si>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</si>
  <si>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</si>
  <si>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</si>
  <si>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</si>
  <si>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</si>
  <si>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</si>
  <si>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</si>
  <si>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</si>
  <si>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</si>
  <si>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</si>
  <si>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</si>
  <si>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</si>
  <si>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</si>
  <si>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</si>
  <si>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</si>
  <si>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</si>
  <si>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</si>
  <si>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</si>
  <si>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</si>
  <si>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</si>
  <si>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</si>
  <si>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</si>
  <si>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</si>
  <si>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</si>
  <si>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</si>
  <si>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</si>
  <si>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</si>
  <si>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</si>
  <si>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</si>
  <si>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</si>
  <si>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</si>
  <si>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</si>
  <si>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</si>
  <si>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</si>
  <si>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</si>
  <si>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</si>
  <si>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</si>
  <si>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</si>
  <si>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</si>
  <si>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</si>
  <si>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</si>
  <si>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</si>
  <si>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</si>
  <si>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</si>
  <si>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</si>
  <si>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</si>
  <si>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</si>
  <si>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</si>
  <si>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</si>
  <si>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</si>
  <si>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</si>
  <si>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</si>
  <si>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</si>
  <si>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</si>
  <si>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</si>
  <si>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</si>
  <si>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</si>
  <si>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</si>
  <si>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</si>
  <si>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</si>
  <si>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</si>
  <si>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</si>
  <si>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</si>
  <si>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</si>
  <si>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</si>
  <si>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</si>
  <si>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</si>
  <si>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</si>
  <si>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</si>
  <si>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</si>
  <si>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</si>
  <si>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</si>
  <si>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</si>
  <si>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</si>
  <si>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</si>
  <si>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</si>
  <si>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</si>
  <si>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</si>
  <si>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</si>
  <si>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</si>
  <si>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</si>
  <si>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</si>
  <si>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</si>
  <si>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</si>
  <si>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</si>
  <si>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</si>
  <si>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</si>
  <si>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</si>
  <si>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</si>
  <si>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</si>
  <si>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</si>
  <si>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</si>
  <si>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</si>
  <si>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</si>
  <si>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</si>
  <si>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</si>
  <si>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</si>
  <si>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</si>
  <si>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</si>
  <si>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</si>
  <si>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</si>
  <si>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</si>
  <si>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</si>
  <si>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</si>
  <si>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</si>
  <si>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</si>
  <si>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</si>
  <si>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</si>
  <si>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</si>
  <si>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</si>
  <si>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</si>
  <si>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</si>
  <si>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</si>
  <si>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</si>
  <si>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</si>
  <si>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</si>
  <si>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</si>
  <si>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</si>
  <si>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</si>
  <si>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</si>
  <si>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</si>
  <si>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</si>
  <si>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</si>
  <si>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</si>
  <si>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</si>
  <si>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</si>
  <si>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</si>
  <si>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</si>
  <si>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</si>
  <si>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</si>
  <si>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</si>
  <si>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</si>
  <si>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</si>
  <si>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</si>
  <si>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</si>
  <si>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</si>
  <si>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</si>
  <si>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</si>
  <si>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</si>
  <si>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</si>
  <si>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</si>
  <si>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</si>
  <si>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</si>
  <si>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</si>
  <si>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</si>
  <si>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</si>
  <si>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</si>
  <si>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</si>
  <si>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</si>
  <si>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</si>
  <si>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</si>
  <si>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</si>
  <si>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</si>
  <si>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</si>
  <si>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</si>
  <si>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</si>
  <si>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</si>
  <si>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</si>
  <si>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</si>
  <si>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</si>
  <si>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</si>
  <si>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</si>
  <si>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</si>
  <si>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</si>
  <si>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</si>
  <si>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</si>
  <si>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</si>
  <si>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</si>
  <si>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</si>
  <si>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</si>
  <si>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</si>
  <si>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</si>
  <si>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</si>
  <si>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</si>
  <si>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</si>
  <si>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</si>
  <si>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</si>
  <si>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</si>
  <si>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</si>
  <si>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</si>
  <si>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</si>
  <si>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</si>
  <si>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</si>
  <si>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</si>
  <si>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</si>
  <si>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</si>
  <si>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</si>
  <si>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</si>
  <si>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</si>
  <si>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</si>
  <si>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</si>
  <si>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</si>
  <si>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</si>
  <si>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</si>
  <si>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</si>
  <si>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</si>
  <si>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</si>
  <si>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</si>
  <si>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</si>
  <si>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</si>
  <si>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</si>
  <si>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</si>
  <si>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</si>
  <si>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</si>
  <si>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</si>
  <si>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</si>
  <si>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</si>
  <si>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</si>
  <si>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</si>
  <si>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</si>
  <si>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</si>
  <si>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</si>
  <si>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</si>
  <si>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</si>
  <si>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</si>
  <si>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</si>
  <si>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</si>
  <si>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</si>
  <si>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</si>
  <si>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</si>
  <si>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</si>
  <si>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</si>
  <si>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</si>
  <si>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</si>
  <si>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</si>
  <si>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</si>
  <si>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</si>
  <si>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</si>
  <si>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</si>
  <si>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</si>
  <si>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</si>
  <si>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</si>
  <si>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</si>
  <si>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</si>
  <si>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</si>
  <si>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</si>
  <si>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</si>
  <si>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</si>
  <si>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</si>
  <si>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</si>
  <si>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</si>
  <si>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</si>
  <si>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</si>
  <si>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</si>
  <si>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</si>
  <si>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</si>
  <si>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</si>
  <si>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</si>
  <si>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</si>
  <si>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</si>
  <si>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</si>
  <si>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</si>
  <si>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</si>
  <si>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</si>
  <si>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</si>
  <si>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</si>
  <si>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</si>
  <si>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</si>
  <si>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</si>
  <si>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</si>
  <si>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</si>
  <si>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</si>
  <si>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</si>
  <si>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</si>
  <si>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</si>
  <si>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</si>
  <si>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</si>
  <si>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</si>
  <si>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</si>
  <si>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</si>
  <si>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</si>
  <si>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</si>
  <si>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</si>
  <si>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</si>
  <si>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</si>
  <si>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</si>
  <si>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</si>
  <si>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</si>
  <si>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</si>
  <si>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</si>
  <si>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</si>
  <si>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</si>
  <si>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</si>
  <si>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</si>
  <si>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</si>
  <si>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</si>
  <si>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</si>
  <si>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</si>
  <si>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</si>
  <si>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</si>
  <si>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</si>
  <si>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</si>
  <si>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</si>
  <si>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</si>
  <si>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</si>
  <si>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</si>
  <si>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</si>
  <si>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</si>
  <si>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</si>
  <si>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</si>
  <si>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</si>
  <si>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</si>
  <si>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</si>
  <si>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</si>
  <si>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</si>
  <si>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</si>
  <si>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</si>
  <si>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</si>
  <si>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</si>
  <si>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</si>
  <si>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</si>
  <si>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</si>
  <si>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</si>
  <si>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</si>
  <si>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</si>
  <si>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</si>
  <si>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</si>
  <si>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</si>
  <si>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</si>
  <si>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</si>
  <si>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</si>
  <si>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</si>
  <si>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</si>
  <si>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</si>
  <si>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</si>
  <si>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</si>
  <si>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</si>
  <si>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</si>
  <si>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</si>
  <si>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</si>
  <si>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</si>
  <si>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</si>
  <si>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</si>
  <si>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</si>
  <si>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</si>
  <si>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</si>
  <si>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</si>
  <si>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</si>
  <si>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</si>
  <si>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</si>
  <si>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</si>
  <si>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</si>
  <si>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</si>
  <si>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</si>
  <si>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</si>
  <si>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</si>
  <si>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</si>
  <si>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</si>
  <si>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</si>
  <si>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</si>
  <si>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</si>
  <si>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</si>
  <si>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</si>
  <si>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</si>
  <si>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</si>
  <si>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</si>
  <si>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</si>
  <si>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</si>
  <si>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</si>
  <si>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</si>
  <si>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</si>
  <si>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</si>
  <si>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</si>
  <si>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</si>
  <si>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</si>
  <si>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</si>
  <si>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</si>
  <si>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</si>
  <si>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</si>
  <si>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</si>
  <si>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</si>
  <si>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</si>
  <si>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</si>
  <si>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</si>
  <si>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</si>
  <si>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</si>
  <si>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</si>
  <si>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</si>
  <si>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</si>
  <si>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</si>
  <si>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</si>
  <si>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</si>
  <si>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</si>
  <si>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</si>
  <si>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</si>
  <si>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</si>
  <si>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</si>
  <si>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</si>
  <si>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</si>
  <si>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</si>
  <si>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</si>
  <si>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</si>
  <si>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</si>
  <si>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</si>
  <si>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</si>
  <si>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</si>
  <si>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</si>
  <si>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</si>
  <si>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</si>
  <si>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</si>
  <si>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</si>
  <si>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</si>
  <si>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</si>
  <si>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</si>
  <si>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</si>
  <si>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</si>
  <si>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</si>
  <si>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</si>
  <si>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</si>
  <si>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</si>
  <si>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</si>
  <si>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</si>
  <si>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</si>
  <si>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</si>
  <si>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</si>
  <si>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</si>
  <si>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</si>
  <si>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</si>
  <si>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</si>
  <si>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</si>
  <si>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</si>
  <si>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</si>
  <si>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</si>
  <si>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</si>
  <si>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</si>
  <si>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</si>
  <si>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</si>
  <si>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</si>
  <si>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</si>
  <si>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</si>
  <si>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</si>
  <si>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</si>
  <si>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</si>
  <si>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</si>
  <si>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</si>
  <si>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</si>
  <si>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</si>
  <si>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</si>
  <si>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</si>
  <si>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</si>
  <si>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</si>
  <si>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</si>
  <si>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</si>
  <si>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</si>
  <si>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</si>
  <si>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</si>
  <si>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</si>
  <si>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</si>
  <si>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</si>
  <si>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</si>
  <si>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</si>
  <si>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</si>
  <si>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</si>
  <si>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</si>
  <si>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</si>
  <si>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</si>
  <si>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</si>
  <si>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</si>
  <si>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</si>
  <si>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</si>
  <si>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</si>
  <si>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</si>
  <si>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</si>
  <si>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</si>
  <si>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</si>
  <si>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</si>
  <si>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</si>
  <si>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</si>
  <si>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</si>
  <si>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</si>
  <si>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</si>
  <si>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</si>
  <si>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</si>
  <si>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</si>
  <si>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</si>
  <si>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</si>
  <si>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</si>
  <si>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</si>
  <si>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</si>
  <si>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</si>
  <si>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</si>
  <si>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</si>
  <si>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</si>
  <si>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</si>
  <si>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</si>
  <si>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</si>
  <si>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</si>
  <si>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</si>
  <si>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</si>
  <si>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</si>
  <si>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</si>
  <si>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</si>
  <si>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</si>
  <si>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</si>
  <si>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</si>
  <si>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</si>
  <si>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</si>
  <si>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</si>
  <si>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</si>
  <si>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</si>
  <si>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</si>
  <si>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</si>
  <si>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</si>
  <si>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</si>
  <si>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</si>
  <si>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</si>
  <si>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</si>
  <si>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</si>
  <si>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</si>
  <si>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</si>
  <si>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</si>
  <si>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</si>
  <si>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</si>
  <si>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</si>
  <si>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</si>
  <si>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</si>
  <si>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</si>
  <si>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</si>
  <si>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</si>
  <si>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</si>
  <si>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</si>
  <si>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</si>
  <si>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</si>
  <si>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</si>
  <si>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</si>
  <si>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</si>
  <si>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</si>
  <si>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</si>
  <si>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</si>
  <si>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</si>
  <si>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</si>
  <si>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</si>
  <si>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</si>
  <si>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</si>
  <si>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</si>
  <si>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</si>
  <si>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</si>
  <si>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</si>
  <si>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</si>
  <si>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</si>
  <si>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</si>
  <si>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</si>
  <si>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</si>
  <si>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</si>
  <si>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</si>
  <si>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</si>
  <si>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</si>
  <si>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</si>
  <si>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</si>
  <si>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</si>
  <si>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</si>
  <si>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</si>
  <si>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</si>
  <si>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</si>
  <si>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</si>
  <si>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</si>
  <si>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</si>
  <si>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</si>
  <si>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</si>
  <si>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</si>
  <si>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</si>
  <si>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</si>
  <si>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</si>
  <si>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</si>
  <si>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</si>
  <si>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</si>
  <si>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</si>
  <si>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</si>
  <si>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</si>
  <si>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</si>
  <si>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</si>
  <si>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</si>
  <si>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</si>
  <si>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</si>
  <si>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</si>
  <si>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</si>
  <si>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</si>
  <si>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</si>
  <si>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</si>
  <si>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</si>
  <si>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</si>
  <si>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</si>
  <si>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</si>
  <si>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</si>
  <si>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</si>
  <si>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</si>
  <si>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</si>
  <si>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</si>
  <si>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</si>
  <si>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</si>
  <si>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</si>
  <si>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</si>
  <si>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</si>
  <si>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</si>
  <si>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</si>
  <si>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</si>
  <si>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</si>
  <si>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</si>
  <si>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</si>
  <si>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</si>
  <si>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</si>
  <si>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</si>
  <si>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</si>
  <si>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</si>
  <si>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</si>
  <si>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</si>
  <si>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</si>
  <si>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</si>
  <si>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</si>
  <si>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</si>
  <si>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</si>
  <si>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</si>
  <si>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</si>
  <si>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</si>
  <si>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</si>
  <si>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</si>
  <si>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</si>
  <si>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</si>
  <si>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</si>
  <si>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</si>
  <si>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</si>
  <si>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</si>
  <si>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</si>
  <si>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</si>
  <si>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</si>
  <si>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</si>
  <si>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</si>
  <si>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</si>
  <si>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</si>
  <si>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</si>
  <si>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</si>
  <si>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</si>
  <si>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</si>
  <si>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</si>
  <si>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</si>
  <si>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</si>
  <si>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</si>
  <si>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</si>
  <si>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</si>
  <si>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</si>
  <si>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</si>
  <si>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</si>
  <si>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</si>
  <si>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</si>
  <si>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</si>
  <si>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</si>
  <si>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</si>
  <si>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</si>
  <si>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</si>
  <si>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</si>
  <si>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</si>
  <si>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</si>
  <si>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</si>
  <si>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</si>
  <si>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</si>
  <si>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</si>
  <si>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</si>
  <si>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</si>
  <si>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</si>
  <si>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</si>
  <si>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</si>
  <si>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</si>
  <si>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</si>
  <si>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</si>
  <si>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</si>
  <si>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</si>
  <si>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</si>
  <si>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</si>
  <si>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</si>
  <si>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</si>
  <si>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</si>
  <si>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</si>
  <si>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</si>
  <si>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</si>
  <si>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</si>
  <si>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</si>
  <si>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</si>
  <si>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</si>
  <si>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</si>
  <si>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</si>
  <si>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</si>
  <si>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</si>
  <si>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</si>
  <si>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</si>
  <si>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</si>
  <si>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</si>
  <si>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</si>
  <si>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</si>
  <si>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</si>
  <si>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</si>
  <si>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</si>
  <si>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</si>
  <si>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</si>
  <si>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</si>
  <si>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</si>
  <si>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</si>
  <si>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</si>
  <si>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</si>
  <si>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</si>
  <si>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</si>
  <si>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</si>
  <si>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</si>
  <si>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</si>
  <si>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</si>
  <si>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</si>
  <si>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</si>
  <si>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</si>
  <si>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</si>
  <si>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</si>
  <si>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</si>
  <si>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</si>
  <si>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</si>
  <si>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</si>
  <si>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</si>
  <si>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</si>
  <si>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</si>
  <si>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</si>
  <si>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</si>
  <si>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</si>
  <si>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</si>
  <si>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</si>
  <si>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</si>
  <si>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</si>
  <si>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</si>
  <si>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</si>
  <si>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</si>
  <si>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</si>
  <si>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</si>
  <si>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</si>
  <si>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</si>
  <si>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</si>
  <si>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</si>
  <si>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</si>
  <si>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</si>
  <si>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</si>
  <si>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</si>
  <si>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</si>
  <si>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</si>
  <si>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</si>
  <si>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</si>
  <si>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</si>
  <si>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</si>
  <si>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</si>
  <si>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</si>
  <si>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</si>
  <si>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</si>
  <si>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</si>
  <si>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</si>
  <si>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</si>
  <si>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</si>
  <si>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</si>
  <si>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</si>
  <si>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</si>
  <si>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</si>
  <si>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</si>
  <si>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</si>
  <si>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</si>
  <si>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</si>
  <si>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</si>
  <si>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</si>
  <si>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</si>
  <si>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</si>
  <si>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</si>
  <si>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</si>
  <si>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</si>
  <si>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</si>
  <si>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</si>
  <si>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</si>
  <si>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</si>
  <si>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</si>
  <si>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</si>
  <si>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</si>
  <si>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</si>
  <si>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</si>
  <si>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</si>
  <si>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</si>
  <si>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</si>
  <si>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</si>
  <si>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</si>
  <si>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</si>
  <si>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</si>
  <si>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</si>
  <si>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</si>
  <si>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</si>
  <si>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</si>
  <si>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</si>
  <si>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</si>
  <si>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</si>
  <si>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</si>
  <si>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</si>
  <si>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</si>
  <si>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</si>
  <si>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</si>
  <si>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</si>
  <si>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</si>
  <si>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</si>
  <si>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</si>
  <si>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</si>
  <si>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</si>
  <si>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</si>
  <si>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</si>
  <si>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</si>
  <si>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</si>
  <si>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</si>
  <si>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</si>
  <si>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</si>
  <si>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</si>
  <si>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</si>
  <si>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</si>
  <si>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</si>
  <si>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</si>
  <si>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</si>
  <si>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</si>
  <si>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</si>
  <si>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</si>
  <si>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</si>
  <si>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</si>
  <si>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</si>
  <si>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</si>
  <si>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</si>
  <si>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</si>
  <si>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</si>
  <si>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</si>
  <si>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</si>
  <si>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</si>
  <si>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</si>
  <si>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</si>
  <si>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</si>
  <si>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</si>
  <si>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</si>
  <si>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</si>
  <si>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</si>
  <si>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</si>
  <si>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</si>
  <si>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</si>
  <si>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</si>
  <si>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</si>
  <si>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</si>
  <si>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</si>
  <si>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</si>
  <si>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</si>
  <si>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</si>
  <si>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</si>
  <si>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</si>
  <si>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</si>
  <si>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</si>
  <si>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</si>
  <si>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</si>
  <si>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</si>
  <si>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</si>
  <si>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</si>
  <si>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</si>
  <si>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</si>
  <si>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</si>
  <si>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</si>
  <si>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</si>
  <si>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</si>
  <si>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</si>
  <si>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</si>
  <si>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</si>
  <si>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</si>
  <si>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</si>
  <si>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</si>
  <si>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</si>
  <si>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</si>
  <si>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</si>
  <si>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</si>
  <si>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</si>
  <si>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</si>
  <si>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</si>
  <si>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</si>
  <si>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</si>
  <si>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</si>
  <si>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</si>
  <si>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</si>
  <si>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</si>
  <si>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</si>
  <si>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</si>
  <si>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</si>
  <si>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</si>
  <si>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</si>
  <si>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</si>
  <si>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</si>
  <si>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</si>
  <si>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</si>
  <si>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</si>
  <si>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</si>
  <si>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</si>
  <si>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</si>
  <si>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</si>
  <si>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</si>
  <si>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</si>
  <si>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</si>
  <si>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</si>
  <si>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</si>
  <si>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</si>
  <si>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</si>
  <si>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</si>
  <si>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</si>
  <si>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</si>
  <si>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</si>
  <si>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</si>
  <si>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</si>
  <si>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</si>
  <si>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</si>
  <si>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</si>
  <si>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</si>
  <si>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</si>
  <si>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</si>
  <si>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</si>
  <si>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</si>
  <si>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</si>
  <si>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</si>
  <si>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</si>
  <si>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</si>
  <si>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</si>
  <si>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</si>
  <si>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</si>
  <si>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</si>
  <si>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</si>
  <si>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</si>
  <si>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</si>
  <si>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</si>
  <si>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</si>
  <si>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</si>
  <si>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</si>
  <si>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</si>
  <si>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</si>
  <si>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</si>
  <si>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</si>
  <si>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</si>
  <si>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</si>
  <si>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</si>
  <si>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</si>
  <si>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</si>
  <si>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</si>
  <si>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</si>
  <si>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</si>
  <si>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</si>
  <si>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</si>
  <si>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</si>
  <si>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</si>
  <si>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</si>
  <si>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</si>
  <si>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</si>
  <si>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</si>
  <si>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</si>
  <si>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</si>
  <si>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</si>
  <si>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</si>
  <si>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</si>
  <si>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</si>
  <si>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</si>
  <si>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</si>
  <si>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</si>
  <si>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</si>
  <si>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</si>
  <si>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</si>
  <si>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</si>
  <si>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</si>
  <si>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</si>
  <si>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</si>
  <si>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</si>
  <si>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</si>
  <si>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</si>
  <si>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</si>
  <si>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</si>
  <si>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</si>
  <si>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</si>
  <si>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</si>
  <si>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</si>
  <si>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</si>
  <si>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</si>
  <si>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</si>
  <si>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</si>
  <si>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</si>
  <si>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</si>
  <si>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</si>
  <si>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</si>
  <si>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</si>
  <si>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</si>
  <si>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</si>
  <si>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</si>
  <si>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</si>
  <si>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</si>
  <si>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</si>
  <si>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</si>
  <si>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</si>
  <si>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</si>
  <si>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</si>
  <si>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</si>
  <si>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</si>
  <si>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</si>
  <si>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</si>
  <si>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</si>
  <si>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</si>
  <si>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</si>
  <si>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</si>
  <si>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</si>
  <si>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</si>
  <si>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</si>
  <si>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</si>
  <si>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</si>
  <si>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</si>
  <si>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</si>
  <si>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</si>
  <si>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</si>
  <si>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</si>
  <si>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</si>
  <si>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</si>
  <si>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</si>
  <si>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</si>
  <si>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</si>
  <si>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</si>
  <si>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</si>
  <si>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</si>
  <si>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</si>
  <si>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</si>
  <si>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</si>
  <si>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</si>
  <si>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</si>
  <si>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</si>
  <si>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</si>
  <si>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</si>
  <si>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</si>
  <si>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</si>
  <si>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</si>
  <si>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</si>
  <si>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</si>
  <si>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</si>
  <si>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</si>
  <si>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</si>
  <si>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</si>
  <si>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</si>
  <si>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</si>
  <si>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</si>
  <si>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</si>
  <si>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</si>
  <si>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</si>
  <si>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</si>
  <si>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</si>
  <si>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</si>
  <si>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</si>
  <si>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</si>
  <si>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</si>
  <si>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</si>
  <si>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</si>
  <si>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</si>
  <si>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</si>
  <si>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</si>
  <si>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</si>
  <si>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</si>
  <si>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</si>
  <si>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</si>
  <si>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</si>
  <si>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</si>
  <si>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</si>
  <si>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</si>
  <si>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</si>
  <si>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</si>
  <si>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</si>
  <si>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</si>
  <si>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</si>
  <si>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</si>
  <si>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</si>
  <si>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</si>
  <si>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</si>
  <si>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</si>
  <si>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</si>
  <si>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</si>
  <si>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</si>
  <si>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</si>
  <si>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</si>
  <si>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</si>
  <si>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</si>
  <si>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</si>
  <si>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</si>
  <si>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</si>
  <si>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</si>
  <si>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</si>
  <si>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</si>
  <si>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</si>
  <si>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</si>
  <si>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</si>
  <si>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</si>
  <si>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</si>
  <si>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</si>
  <si>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</si>
  <si>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</si>
  <si>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</si>
  <si>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</si>
  <si>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</si>
  <si>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</si>
  <si>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</si>
  <si>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</si>
  <si>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</si>
  <si>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</si>
  <si>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</si>
  <si>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</si>
  <si>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</si>
  <si>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</si>
  <si>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</si>
  <si>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</si>
  <si>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</si>
  <si>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</si>
  <si>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</si>
  <si>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</si>
  <si>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</si>
  <si>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</si>
  <si>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</si>
  <si>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</si>
  <si>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</si>
  <si>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</si>
  <si>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</si>
  <si>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</si>
  <si>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</si>
  <si>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</si>
  <si>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</si>
  <si>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</si>
  <si>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</si>
  <si>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</si>
  <si>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</si>
  <si>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</si>
  <si>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</si>
  <si>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</si>
  <si>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</si>
  <si>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</si>
  <si>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</si>
  <si>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</si>
  <si>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</si>
  <si>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</si>
  <si>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</si>
  <si>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</si>
  <si>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</si>
  <si>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</si>
  <si>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</si>
  <si>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</si>
  <si>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</si>
  <si>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</si>
  <si>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</si>
  <si>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</si>
  <si>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</si>
  <si>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</si>
  <si>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</si>
  <si>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</si>
  <si>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</si>
  <si>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</si>
  <si>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</si>
  <si>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</si>
  <si>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</si>
  <si>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</si>
  <si>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</si>
  <si>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</si>
  <si>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</si>
  <si>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</si>
  <si>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</si>
  <si>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</si>
  <si>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</si>
  <si>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</si>
  <si>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</si>
  <si>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</si>
  <si>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</si>
  <si>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</si>
  <si>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</si>
  <si>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</si>
  <si>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</si>
  <si>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</si>
  <si>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</si>
  <si>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</si>
  <si>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</si>
  <si>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</si>
  <si>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</si>
  <si>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</si>
  <si>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</si>
  <si>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</si>
  <si>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</si>
  <si>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</si>
  <si>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</si>
  <si>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</si>
  <si>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</si>
  <si>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</si>
  <si>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</si>
  <si>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</si>
  <si>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</si>
  <si>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</si>
  <si>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</si>
  <si>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</si>
  <si>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</si>
  <si>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</si>
  <si>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</si>
  <si>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</si>
  <si>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</si>
  <si>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</si>
  <si>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</si>
  <si>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</si>
  <si>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</si>
  <si>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</si>
  <si>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</si>
  <si>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</si>
  <si>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</si>
  <si>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</si>
  <si>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</si>
  <si>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</si>
  <si>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</si>
  <si>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</si>
  <si>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</si>
  <si>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</si>
  <si>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</si>
  <si>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</si>
  <si>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</si>
  <si>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</si>
  <si>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</si>
  <si>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</si>
  <si>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</si>
  <si>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</si>
  <si>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</si>
  <si>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</si>
  <si>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</si>
  <si>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</si>
  <si>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</si>
  <si>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</si>
  <si>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</si>
  <si>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</si>
  <si>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</si>
  <si>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</si>
  <si>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</si>
  <si>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</si>
  <si>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</si>
  <si>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</si>
  <si>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</si>
  <si>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</si>
  <si>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</si>
  <si>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</si>
  <si>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</si>
  <si>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</si>
  <si>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</si>
  <si>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</si>
  <si>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</si>
  <si>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</si>
  <si>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</si>
  <si>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</si>
  <si>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</si>
  <si>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</si>
  <si>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</si>
  <si>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</si>
  <si>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</si>
  <si>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</si>
  <si>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</si>
  <si>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</si>
  <si>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</si>
  <si>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</si>
  <si>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</si>
  <si>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</si>
  <si>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</si>
  <si>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</si>
  <si>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</si>
  <si>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</si>
  <si>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</si>
  <si>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</si>
  <si>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</si>
  <si>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</si>
  <si>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</si>
  <si>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</si>
  <si>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</si>
  <si>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</si>
  <si>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</si>
  <si>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</si>
  <si>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</si>
  <si>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</si>
  <si>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</si>
  <si>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</si>
  <si>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</si>
  <si>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</si>
  <si>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</si>
  <si>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</si>
  <si>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</si>
  <si>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</si>
  <si>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</si>
  <si>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</si>
  <si>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</si>
  <si>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</si>
  <si>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</si>
  <si>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</si>
  <si>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</si>
  <si>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</si>
  <si>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</si>
  <si>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</si>
  <si>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</si>
  <si>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</si>
  <si>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</si>
  <si>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</si>
  <si>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</si>
  <si>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</si>
  <si>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</si>
  <si>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</si>
  <si>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</si>
  <si>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</si>
  <si>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</si>
  <si>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</si>
  <si>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</si>
  <si>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</si>
  <si>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</si>
  <si>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</si>
  <si>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</si>
  <si>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</si>
  <si>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</si>
  <si>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</si>
  <si>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</si>
  <si>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</si>
  <si>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</si>
  <si>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</si>
  <si>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</si>
  <si>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</si>
  <si>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</si>
  <si>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</si>
  <si>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</si>
  <si>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</si>
  <si>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</si>
  <si>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</si>
  <si>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</si>
  <si>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</si>
  <si>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</si>
  <si>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</si>
  <si>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</si>
  <si>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</si>
  <si>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</si>
  <si>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</si>
  <si>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</si>
  <si>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</si>
  <si>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</si>
  <si>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</si>
  <si>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</si>
  <si>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</si>
  <si>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</si>
  <si>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</si>
  <si>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</si>
  <si>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</si>
  <si>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</si>
  <si>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</si>
  <si>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</si>
  <si>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</si>
  <si>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</si>
  <si>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</si>
  <si>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</si>
  <si>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</si>
  <si>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</si>
  <si>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</si>
  <si>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</si>
  <si>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</si>
  <si>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</si>
  <si>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</si>
  <si>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</si>
  <si>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</si>
  <si>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</si>
  <si>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</si>
  <si>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</si>
  <si>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</si>
  <si>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</si>
  <si>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</si>
  <si>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</si>
  <si>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</si>
  <si>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</si>
  <si>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</si>
  <si>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</si>
  <si>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</si>
  <si>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</si>
  <si>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</si>
  <si>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</si>
  <si>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</si>
  <si>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</si>
  <si>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</si>
  <si>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</si>
  <si>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</si>
  <si>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</si>
  <si>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</si>
  <si>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</si>
  <si>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</si>
  <si>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</si>
  <si>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</si>
  <si>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</si>
  <si>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</si>
  <si>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</si>
  <si>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</si>
  <si>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</si>
  <si>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</si>
  <si>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</si>
  <si>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</si>
  <si>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</si>
  <si>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</si>
  <si>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</si>
  <si>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</si>
  <si>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</si>
  <si>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</si>
  <si>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</si>
  <si>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</si>
  <si>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</si>
  <si>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</si>
  <si>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</si>
  <si>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</si>
  <si>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</si>
  <si>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</si>
  <si>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</si>
  <si>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</si>
  <si>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</si>
  <si>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</si>
  <si>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</si>
  <si>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</si>
  <si>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</si>
  <si>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</si>
  <si>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</si>
  <si>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</si>
  <si>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</si>
  <si>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</si>
  <si>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</si>
  <si>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</si>
  <si>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</si>
  <si>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</si>
  <si>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</si>
  <si>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</si>
  <si>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</si>
  <si>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</si>
  <si>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</si>
  <si>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</si>
  <si>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</si>
  <si>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</si>
  <si>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</si>
  <si>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</si>
  <si>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</si>
  <si>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</si>
  <si>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</si>
  <si>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</si>
  <si>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</si>
  <si>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</si>
  <si>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</si>
  <si>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</si>
  <si>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</si>
  <si>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</si>
  <si>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</si>
  <si>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</si>
  <si>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</si>
  <si>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</si>
  <si>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</si>
  <si>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</si>
  <si>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</si>
  <si>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</si>
  <si>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</si>
  <si>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</si>
  <si>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</si>
  <si>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</si>
  <si>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</si>
  <si>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</si>
  <si>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</si>
  <si>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</si>
  <si>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</si>
  <si>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</si>
  <si>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</si>
  <si>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</si>
  <si>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</si>
  <si>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</si>
  <si>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</si>
  <si>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</si>
  <si>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</si>
  <si>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</si>
  <si>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</si>
  <si>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</si>
  <si>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</si>
  <si>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</si>
  <si>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</si>
  <si>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</si>
  <si>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</si>
  <si>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</si>
  <si>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</si>
  <si>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</si>
  <si>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</si>
  <si>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</si>
  <si>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</si>
  <si>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</si>
  <si>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</si>
  <si>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</si>
  <si>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</si>
  <si>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</si>
  <si>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</si>
  <si>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</si>
  <si>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</si>
  <si>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</si>
  <si>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</si>
  <si>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</si>
  <si>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</si>
  <si>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</si>
  <si>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</si>
  <si>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</si>
  <si>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</si>
  <si>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</si>
  <si>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</si>
  <si>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</si>
  <si>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</si>
  <si>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</si>
  <si>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</si>
  <si>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</si>
  <si>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</si>
  <si>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</si>
  <si>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</si>
  <si>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</si>
  <si>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</si>
  <si>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</si>
  <si>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</si>
  <si>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</si>
  <si>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</si>
  <si>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</si>
  <si>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</si>
  <si>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</si>
  <si>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</si>
  <si>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</si>
  <si>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</si>
  <si>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</si>
  <si>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</si>
  <si>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</si>
  <si>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</si>
  <si>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</si>
  <si>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</si>
  <si>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</si>
  <si>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</si>
  <si>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</si>
  <si>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</si>
  <si>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</si>
  <si>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</si>
  <si>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</si>
  <si>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</si>
  <si>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</si>
  <si>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</si>
  <si>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</si>
  <si>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</si>
  <si>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</si>
  <si>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</si>
  <si>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</si>
  <si>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</si>
  <si>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</si>
  <si>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</si>
  <si>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</si>
  <si>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</si>
  <si>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</si>
  <si>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</si>
  <si>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</si>
  <si>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</si>
  <si>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</si>
  <si>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</si>
  <si>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</si>
  <si>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</si>
  <si>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</si>
  <si>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</si>
  <si>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</si>
  <si>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</si>
  <si>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</si>
  <si>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</si>
  <si>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</si>
  <si>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</si>
  <si>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</si>
  <si>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</si>
  <si>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</si>
  <si>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</si>
  <si>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</si>
  <si>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</si>
  <si>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</si>
  <si>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</si>
  <si>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</si>
  <si>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</si>
  <si>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</si>
  <si>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</si>
  <si>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</si>
  <si>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</si>
  <si>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</si>
  <si>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</si>
  <si>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</si>
  <si>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</si>
  <si>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</si>
  <si>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</si>
  <si>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</si>
  <si>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</si>
  <si>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</si>
  <si>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</si>
  <si>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</si>
  <si>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</si>
  <si>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</si>
  <si>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</si>
  <si>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</si>
  <si>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</si>
  <si>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</si>
  <si>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</si>
  <si>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</si>
  <si>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</si>
  <si>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</si>
  <si>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</si>
  <si>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</si>
  <si>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</si>
  <si>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</si>
  <si>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</si>
  <si>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</si>
  <si>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</si>
  <si>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</si>
  <si>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</si>
  <si>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</si>
  <si>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</si>
  <si>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</si>
  <si>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</si>
  <si>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</si>
  <si>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</si>
  <si>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</si>
  <si>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</si>
  <si>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</si>
  <si>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</si>
  <si>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</si>
  <si>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</si>
  <si>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</si>
  <si>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</si>
  <si>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</si>
  <si>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</si>
  <si>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</si>
  <si>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</si>
  <si>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</si>
  <si>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</si>
  <si>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</si>
  <si>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</si>
  <si>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</si>
  <si>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</si>
  <si>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</si>
  <si>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</si>
  <si>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</si>
  <si>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</si>
  <si>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</si>
  <si>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</si>
  <si>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</si>
  <si>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</si>
  <si>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</si>
  <si>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</si>
  <si>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</si>
  <si>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</si>
  <si>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</si>
  <si>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</si>
  <si>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</si>
  <si>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</si>
  <si>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</si>
  <si>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</si>
  <si>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</si>
  <si>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</si>
  <si>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</si>
  <si>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</si>
  <si>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</si>
  <si>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</si>
  <si>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</si>
  <si>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</si>
  <si>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</si>
  <si>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</si>
  <si>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</si>
  <si>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</si>
  <si>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</si>
  <si>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</si>
  <si>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</si>
  <si>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</si>
  <si>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</si>
  <si>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</si>
  <si>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</si>
  <si>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</si>
  <si>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</si>
  <si>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</si>
  <si>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</si>
  <si>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</si>
  <si>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</si>
  <si>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</si>
  <si>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</si>
  <si>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</si>
  <si>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</si>
  <si>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</si>
  <si>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</si>
  <si>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</si>
  <si>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</si>
  <si>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</si>
  <si>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</si>
  <si>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</si>
  <si>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</si>
  <si>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</si>
  <si>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</si>
  <si>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</si>
  <si>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</si>
  <si>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</si>
  <si>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</si>
  <si>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</si>
  <si>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</si>
  <si>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</si>
  <si>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</si>
  <si>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</si>
  <si>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</si>
  <si>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</si>
  <si>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</si>
  <si>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</si>
  <si>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</si>
  <si>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</si>
  <si>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</si>
  <si>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</si>
  <si>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</si>
  <si>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</si>
  <si>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</si>
  <si>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</si>
  <si>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</si>
  <si>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</si>
  <si>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</si>
  <si>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</si>
  <si>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</si>
  <si>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</si>
  <si>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</si>
  <si>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</si>
  <si>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</si>
  <si>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</si>
  <si>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</si>
  <si>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</si>
  <si>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</si>
  <si>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</si>
  <si>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</si>
  <si>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</si>
  <si>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</si>
  <si>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</si>
  <si>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</si>
  <si>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</si>
  <si>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</si>
  <si>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</si>
  <si>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</si>
  <si>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</si>
  <si>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</si>
  <si>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</si>
  <si>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</si>
  <si>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</si>
  <si>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</si>
  <si>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</si>
  <si>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</si>
  <si>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</si>
  <si>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</si>
  <si>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</si>
  <si>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</si>
  <si>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</si>
  <si>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</si>
  <si>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</si>
  <si>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</si>
  <si>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</si>
  <si>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</si>
  <si>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</si>
  <si>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</si>
  <si>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</si>
  <si>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</si>
  <si>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</si>
  <si>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</si>
  <si>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</si>
  <si>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</si>
  <si>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</si>
  <si>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</si>
  <si>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</si>
  <si>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</si>
  <si>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</si>
  <si>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</si>
  <si>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</si>
  <si>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</si>
  <si>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</si>
  <si>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</si>
  <si>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</si>
  <si>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</si>
  <si>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</si>
  <si>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</si>
  <si>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</si>
  <si>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</si>
  <si>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</si>
  <si>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</si>
  <si>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</si>
  <si>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</si>
  <si>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</si>
  <si>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</si>
  <si>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</si>
  <si>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</si>
  <si>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</si>
  <si>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</si>
  <si>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</si>
  <si>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</si>
  <si>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</si>
  <si>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</si>
  <si>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</si>
  <si>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</si>
  <si>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</si>
  <si>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</si>
  <si>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</si>
  <si>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</si>
  <si>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</si>
  <si>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</si>
  <si>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</si>
  <si>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</si>
  <si>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</si>
  <si>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</si>
  <si>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</si>
  <si>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</si>
  <si>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</si>
  <si>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</si>
  <si>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</si>
  <si>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</si>
  <si>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</si>
  <si>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</si>
  <si>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</si>
  <si>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</si>
  <si>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</si>
  <si>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</si>
  <si>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</si>
  <si>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</si>
  <si>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</si>
  <si>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</si>
  <si>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</si>
  <si>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</si>
  <si>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</si>
  <si>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</si>
  <si>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</si>
  <si>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</si>
  <si>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</si>
  <si>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</si>
  <si>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</si>
  <si>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</si>
  <si>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</si>
  <si>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</si>
  <si>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</si>
  <si>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</si>
  <si>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</si>
  <si>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</si>
  <si>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</si>
  <si>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</si>
  <si>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</si>
  <si>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</si>
  <si>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</si>
  <si>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</si>
  <si>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</si>
  <si>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</si>
  <si>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</si>
  <si>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</si>
  <si>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</si>
  <si>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</si>
  <si>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</si>
  <si>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</si>
  <si>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</si>
  <si>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</si>
  <si>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</si>
  <si>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</si>
  <si>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</si>
  <si>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</si>
  <si>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</si>
  <si>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</si>
  <si>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</si>
  <si>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</si>
  <si>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</si>
  <si>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</si>
  <si>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</si>
  <si>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</si>
  <si>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</si>
  <si>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</si>
  <si>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</si>
  <si>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</si>
  <si>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</si>
  <si>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</si>
  <si>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</si>
  <si>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</si>
  <si>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</si>
  <si>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</si>
  <si>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</si>
  <si>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</si>
  <si>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</si>
  <si>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</si>
  <si>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</si>
  <si>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</si>
  <si>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</si>
  <si>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</si>
  <si>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</si>
  <si>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</si>
  <si>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</si>
  <si>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</si>
  <si>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</si>
  <si>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</si>
  <si>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</si>
  <si>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</si>
  <si>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</si>
  <si>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</si>
  <si>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</si>
  <si>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</si>
  <si>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</si>
  <si>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</si>
  <si>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</si>
  <si>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</si>
  <si>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</si>
  <si>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</si>
  <si>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</si>
  <si>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</si>
  <si>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</si>
  <si>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</si>
  <si>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</si>
  <si>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</si>
  <si>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</si>
  <si>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</si>
  <si>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</si>
  <si>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</si>
  <si>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</si>
  <si>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</si>
  <si>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</si>
  <si>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</si>
  <si>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</si>
  <si>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</si>
  <si>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</si>
  <si>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</si>
  <si>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</si>
  <si>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</si>
  <si>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</si>
  <si>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</si>
  <si>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</si>
  <si>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</si>
  <si>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</si>
  <si>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</si>
  <si>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</si>
  <si>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</si>
  <si>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</si>
  <si>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</si>
  <si>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</si>
  <si>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</si>
  <si>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</si>
  <si>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</si>
  <si>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</si>
  <si>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</si>
  <si>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</si>
  <si>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</si>
  <si>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</si>
  <si>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</si>
  <si>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</si>
  <si>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</si>
  <si>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</si>
  <si>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</si>
  <si>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</si>
  <si>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</si>
  <si>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</si>
  <si>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</si>
  <si>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</si>
  <si>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</si>
  <si>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</si>
  <si>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</si>
  <si>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</si>
  <si>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</si>
  <si>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</si>
  <si>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</si>
  <si>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</si>
  <si>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</si>
  <si>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</si>
  <si>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</si>
  <si>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</si>
  <si>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</si>
  <si>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</si>
  <si>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</si>
  <si>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</si>
  <si>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</si>
  <si>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</si>
  <si>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</si>
  <si>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</si>
  <si>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</si>
  <si>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</si>
  <si>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</si>
  <si>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</si>
  <si>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</si>
  <si>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</si>
  <si>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</si>
  <si>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</si>
  <si>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</si>
  <si>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</si>
  <si>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</si>
  <si>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</si>
  <si>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</si>
  <si>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</si>
  <si>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</si>
  <si>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</si>
  <si>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</si>
  <si>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</si>
  <si>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</si>
  <si>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</si>
  <si>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</si>
  <si>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</si>
  <si>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</si>
  <si>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</si>
  <si>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</si>
  <si>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</si>
  <si>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</si>
  <si>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</si>
  <si>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</si>
  <si>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</si>
  <si>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</si>
  <si>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</si>
  <si>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</si>
  <si>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</si>
  <si>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</si>
  <si>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</si>
  <si>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</si>
  <si>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</si>
  <si>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</si>
  <si>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</si>
  <si>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</si>
  <si>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</si>
  <si>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</si>
  <si>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</si>
  <si>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</si>
  <si>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</si>
  <si>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</si>
  <si>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</si>
  <si>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</si>
  <si>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</si>
  <si>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</si>
  <si>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</si>
  <si>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</si>
  <si>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</si>
  <si>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</si>
  <si>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</si>
  <si>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</si>
  <si>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</si>
  <si>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</si>
  <si>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</si>
  <si>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</si>
  <si>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</si>
  <si>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</si>
  <si>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</si>
  <si>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</si>
  <si>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</si>
  <si>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</si>
  <si>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</si>
  <si>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</si>
  <si>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</si>
  <si>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</si>
  <si>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</si>
  <si>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</si>
  <si>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</si>
  <si>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</si>
  <si>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</si>
  <si>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</si>
  <si>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</si>
  <si>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</si>
  <si>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</si>
  <si>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</si>
  <si>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</si>
  <si>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</si>
  <si>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</si>
  <si>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</si>
  <si>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</si>
  <si>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</si>
  <si>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</si>
  <si>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</si>
  <si>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</si>
  <si>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</si>
  <si>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</si>
  <si>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</si>
  <si>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</si>
  <si>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</si>
  <si>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</si>
  <si>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</si>
  <si>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</si>
  <si>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</si>
  <si>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</si>
  <si>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</si>
  <si>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</si>
  <si>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</si>
  <si>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</si>
  <si>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</si>
  <si>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</si>
  <si>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</si>
  <si>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</si>
  <si>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</si>
  <si>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</si>
  <si>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</si>
  <si>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</si>
  <si>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</si>
  <si>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</si>
  <si>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</si>
  <si>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</si>
  <si>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</si>
  <si>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</si>
  <si>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</si>
  <si>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</si>
  <si>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</si>
  <si>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</si>
  <si>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</si>
  <si>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</si>
  <si>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</si>
  <si>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</si>
  <si>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</si>
  <si>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</si>
  <si>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</si>
  <si>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</si>
  <si>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</si>
  <si>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</si>
  <si>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</si>
  <si>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</si>
  <si>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</si>
  <si>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</si>
  <si>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</si>
  <si>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</si>
  <si>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</si>
  <si>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</si>
  <si>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</si>
  <si>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</si>
  <si>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</si>
  <si>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</si>
  <si>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</si>
  <si>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</si>
  <si>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</si>
  <si>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</si>
  <si>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</si>
  <si>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</si>
  <si>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</si>
  <si>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</si>
  <si>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</si>
  <si>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</si>
  <si>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</si>
  <si>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</si>
  <si>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</si>
  <si>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</si>
  <si>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</si>
  <si>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</si>
  <si>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</si>
  <si>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</si>
  <si>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</si>
  <si>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</si>
  <si>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</si>
  <si>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</si>
  <si>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</si>
  <si>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</si>
  <si>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</si>
  <si>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</si>
  <si>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</si>
  <si>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</si>
  <si>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</si>
  <si>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</si>
  <si>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</si>
  <si>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</si>
  <si>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</si>
  <si>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</si>
  <si>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</si>
  <si>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</si>
  <si>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</si>
  <si>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</si>
  <si>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</si>
  <si>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</si>
  <si>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</si>
  <si>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</si>
  <si>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</si>
  <si>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</si>
  <si>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</si>
  <si>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</si>
  <si>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</si>
  <si>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</si>
  <si>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</si>
  <si>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</si>
  <si>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</si>
  <si>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</si>
  <si>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</si>
  <si>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</si>
  <si>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</si>
  <si>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</si>
  <si>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</si>
  <si>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</si>
  <si>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</si>
  <si>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</si>
  <si>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</si>
  <si>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</si>
  <si>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</si>
  <si>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</si>
  <si>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</si>
  <si>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</si>
  <si>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</si>
  <si>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</si>
  <si>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</si>
  <si>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</si>
  <si>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</si>
  <si>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</si>
  <si>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</si>
  <si>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</si>
  <si>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</si>
  <si>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</si>
  <si>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</si>
  <si>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</si>
  <si>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</si>
  <si>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</si>
  <si>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</si>
  <si>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</si>
  <si>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</si>
  <si>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</si>
  <si>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</si>
  <si>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</si>
  <si>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</si>
  <si>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</si>
  <si>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</si>
  <si>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</si>
  <si>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</si>
  <si>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</si>
  <si>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</si>
  <si>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</si>
  <si>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</si>
  <si>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</si>
  <si>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</si>
  <si>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</si>
  <si>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</si>
  <si>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</si>
  <si>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</si>
  <si>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</si>
  <si>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</si>
  <si>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</si>
  <si>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</si>
  <si>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</si>
  <si>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</si>
  <si>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</si>
  <si>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</si>
  <si>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</si>
  <si>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</si>
  <si>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</si>
  <si>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</si>
  <si>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</si>
  <si>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</si>
  <si>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</si>
  <si>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</si>
  <si>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</si>
  <si>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</si>
  <si>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</si>
  <si>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</si>
  <si>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</si>
  <si>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</si>
  <si>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</si>
  <si>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</si>
  <si>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</si>
  <si>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</si>
  <si>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</si>
  <si>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</si>
  <si>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</si>
  <si>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</si>
  <si>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</si>
  <si>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</si>
  <si>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</si>
  <si>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</si>
  <si>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</si>
  <si>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</si>
  <si>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</si>
  <si>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</si>
  <si>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</si>
  <si>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</si>
  <si>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</si>
  <si>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</si>
  <si>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</si>
  <si>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</si>
  <si>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</si>
  <si>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</si>
  <si>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</si>
  <si>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</si>
  <si>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</si>
  <si>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</si>
  <si>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</si>
  <si>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</si>
  <si>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</si>
  <si>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</si>
  <si>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</si>
  <si>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</si>
  <si>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</si>
  <si>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</si>
  <si>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</si>
  <si>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</si>
  <si>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</si>
  <si>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</si>
  <si>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</si>
  <si>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</si>
  <si>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</si>
  <si>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</si>
  <si>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</si>
  <si>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</si>
  <si>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</si>
  <si>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</si>
  <si>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</si>
  <si>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</si>
  <si>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</si>
  <si>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</si>
  <si>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</si>
  <si>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</si>
  <si>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</si>
  <si>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</si>
  <si>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</si>
  <si>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</si>
  <si>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</si>
  <si>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</si>
  <si>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</si>
  <si>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</si>
  <si>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</si>
  <si>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</si>
  <si>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</si>
  <si>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</si>
  <si>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</si>
  <si>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</si>
  <si>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</si>
  <si>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</si>
  <si>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</si>
  <si>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</si>
  <si>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</si>
  <si>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</si>
  <si>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</si>
  <si>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</si>
  <si>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</si>
  <si>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</si>
  <si>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</si>
  <si>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</si>
  <si>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</si>
  <si>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</si>
  <si>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</si>
  <si>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</si>
  <si>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</si>
  <si>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</si>
  <si>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</si>
  <si>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</si>
  <si>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</si>
  <si>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</si>
  <si>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</si>
  <si>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</si>
  <si>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</si>
  <si>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</si>
  <si>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</si>
  <si>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</si>
  <si>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</si>
  <si>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</si>
  <si>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</si>
  <si>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</si>
  <si>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</si>
  <si>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</si>
  <si>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</si>
  <si>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</si>
  <si>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</si>
  <si>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</si>
  <si>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</si>
  <si>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</si>
  <si>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</si>
  <si>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</si>
  <si>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</si>
  <si>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</si>
  <si>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</si>
  <si>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</si>
  <si>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</si>
  <si>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</si>
  <si>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</si>
  <si>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</si>
  <si>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</si>
  <si>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</si>
  <si>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</si>
  <si>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</si>
  <si>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</si>
  <si>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</si>
  <si>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</si>
  <si>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</si>
  <si>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</si>
  <si>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</si>
  <si>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</si>
  <si>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</si>
  <si>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</si>
  <si>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</si>
  <si>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</si>
  <si>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</si>
  <si>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</si>
  <si>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</si>
  <si>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</si>
  <si>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</si>
  <si>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</si>
  <si>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</si>
  <si>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</si>
  <si>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</si>
  <si>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</si>
  <si>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</si>
  <si>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</si>
  <si>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</si>
  <si>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</si>
  <si>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</si>
  <si>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</si>
  <si>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</si>
  <si>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</si>
  <si>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</si>
  <si>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</si>
  <si>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</si>
  <si>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</si>
  <si>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</si>
  <si>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</si>
  <si>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</si>
  <si>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</si>
  <si>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</si>
  <si>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</si>
  <si>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</si>
  <si>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</si>
  <si>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</si>
  <si>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</si>
  <si>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</si>
  <si>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</si>
  <si>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</si>
  <si>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</si>
  <si>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</si>
  <si>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</si>
  <si>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</si>
  <si>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</si>
  <si>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</si>
  <si>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</si>
  <si>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</si>
  <si>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</si>
  <si>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</si>
  <si>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</si>
  <si>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</si>
  <si>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</si>
  <si>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</si>
  <si>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</si>
  <si>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</si>
  <si>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</si>
  <si>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</si>
  <si>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</si>
  <si>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</si>
  <si>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</si>
  <si>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</si>
  <si>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</si>
  <si>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</si>
  <si>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</si>
  <si>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</si>
  <si>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</si>
  <si>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</si>
  <si>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</si>
  <si>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</si>
  <si>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</si>
  <si>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</si>
  <si>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</si>
  <si>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</si>
  <si>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</si>
  <si>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</si>
  <si>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</si>
  <si>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</si>
  <si>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</si>
  <si>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</si>
  <si>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</si>
  <si>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</si>
  <si>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</si>
  <si>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</si>
  <si>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</si>
  <si>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</si>
  <si>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</si>
  <si>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</si>
  <si>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</si>
  <si>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</si>
  <si>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</si>
  <si>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</si>
  <si>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</si>
  <si>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</si>
  <si>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</si>
  <si>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</si>
  <si>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</si>
  <si>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</si>
  <si>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</si>
  <si>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</si>
  <si>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</si>
  <si>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</si>
  <si>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</si>
  <si>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</si>
  <si>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</si>
  <si>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</si>
  <si>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</si>
  <si>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</si>
  <si>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</si>
  <si>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</si>
  <si>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</si>
  <si>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</si>
  <si>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</si>
  <si>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</si>
  <si>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</si>
  <si>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</si>
  <si>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</si>
  <si>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</si>
  <si>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</si>
  <si>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</si>
  <si>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</si>
  <si>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</si>
  <si>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</si>
  <si>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</si>
  <si>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</si>
  <si>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</si>
  <si>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</si>
  <si>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</si>
  <si>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</si>
  <si>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</si>
  <si>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</si>
  <si>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</si>
  <si>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</si>
  <si>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</si>
  <si>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</si>
  <si>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</si>
  <si>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</si>
  <si>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</si>
  <si>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</si>
  <si>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</si>
  <si>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</si>
  <si>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</si>
  <si>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</si>
  <si>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</si>
  <si>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</si>
  <si>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</si>
  <si>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</si>
  <si>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</si>
  <si>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</si>
  <si>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</si>
  <si>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</si>
  <si>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</si>
  <si>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</si>
  <si>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</si>
  <si>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</si>
  <si>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</si>
  <si>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</si>
  <si>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</si>
  <si>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</si>
  <si>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</si>
  <si>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</si>
  <si>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</si>
  <si>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</si>
  <si>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</si>
  <si>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</si>
  <si>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</si>
  <si>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</si>
  <si>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</si>
  <si>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</si>
  <si>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</si>
  <si>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</si>
  <si>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</si>
  <si>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</si>
  <si>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</si>
  <si>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</si>
  <si>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</si>
  <si>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</si>
  <si>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</si>
  <si>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</si>
  <si>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</si>
  <si>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</si>
  <si>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</si>
  <si>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</si>
  <si>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</si>
  <si>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</si>
  <si>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</si>
  <si>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</si>
  <si>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</si>
  <si>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</si>
  <si>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</si>
  <si>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</si>
  <si>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</si>
  <si>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</si>
  <si>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</si>
  <si>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</si>
  <si>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</si>
  <si>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</si>
  <si>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</si>
  <si>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</si>
  <si>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</si>
  <si>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</si>
  <si>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</si>
  <si>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</si>
  <si>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</si>
  <si>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</si>
  <si>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</si>
  <si>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</si>
  <si>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</si>
  <si>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</si>
  <si>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</si>
  <si>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</si>
  <si>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</si>
  <si>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</si>
  <si>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</si>
  <si>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</si>
  <si>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</si>
  <si>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</si>
  <si>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</si>
  <si>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</si>
  <si>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</si>
  <si>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</si>
  <si>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</si>
  <si>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</si>
  <si>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</si>
  <si>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</si>
  <si>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</si>
  <si>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</si>
  <si>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</si>
  <si>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</si>
  <si>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</si>
  <si>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</si>
  <si>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</si>
  <si>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</si>
  <si>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</si>
  <si>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</si>
  <si>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</si>
  <si>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</si>
  <si>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</si>
  <si>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</si>
  <si>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</si>
  <si>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</si>
  <si>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</si>
  <si>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</si>
  <si>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</si>
  <si>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</si>
  <si>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</si>
  <si>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</si>
  <si>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</si>
  <si>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</si>
  <si>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</si>
  <si>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</si>
  <si>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</si>
  <si>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</si>
  <si>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</si>
  <si>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</si>
  <si>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</si>
  <si>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</si>
  <si>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</si>
  <si>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</si>
  <si>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</si>
  <si>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</si>
  <si>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</si>
  <si>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</si>
  <si>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</si>
  <si>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</si>
  <si>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</si>
  <si>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</si>
  <si>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</si>
  <si>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</si>
  <si>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</si>
  <si>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</si>
  <si>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</si>
  <si>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</si>
  <si>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</si>
  <si>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</si>
  <si>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</si>
  <si>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</si>
  <si>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</si>
  <si>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</si>
  <si>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</si>
  <si>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</si>
  <si>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</si>
  <si>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</si>
  <si>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</si>
  <si>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</si>
  <si>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</si>
  <si>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</si>
  <si>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</si>
  <si>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</si>
  <si>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</si>
  <si>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</si>
  <si>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</si>
  <si>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</si>
  <si>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</si>
  <si>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</si>
  <si>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</si>
  <si>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</si>
  <si>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</si>
  <si>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</si>
  <si>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</si>
  <si>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</si>
  <si>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</si>
  <si>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</si>
  <si>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</si>
  <si>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</si>
  <si>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</si>
  <si>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</si>
  <si>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</si>
  <si>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</si>
  <si>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</si>
  <si>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</si>
  <si>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</si>
  <si>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</si>
  <si>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</si>
  <si>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</si>
  <si>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</si>
  <si>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</si>
  <si>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</si>
  <si>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</si>
  <si>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</si>
  <si>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</si>
  <si>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</si>
  <si>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</si>
  <si>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</si>
  <si>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</si>
  <si>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</si>
  <si>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</si>
  <si>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</si>
  <si>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</si>
  <si>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</si>
  <si>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</si>
  <si>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</si>
  <si>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</si>
  <si>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</si>
  <si>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</si>
  <si>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</si>
  <si>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</si>
  <si>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</si>
  <si>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</si>
  <si>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</si>
  <si>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</si>
  <si>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</si>
  <si>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</si>
  <si>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</si>
  <si>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</si>
  <si>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</si>
  <si>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</si>
  <si>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</si>
  <si>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</si>
  <si>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</si>
  <si>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</si>
  <si>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</si>
  <si>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</si>
  <si>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</si>
  <si>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</si>
  <si>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</si>
  <si>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</si>
  <si>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</si>
  <si>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</si>
  <si>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</si>
  <si>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</si>
  <si>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</si>
  <si>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</si>
  <si>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</si>
  <si>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</si>
  <si>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</si>
  <si>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</si>
  <si>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</si>
  <si>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</si>
  <si>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</si>
  <si>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</si>
  <si>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</si>
  <si>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</si>
  <si>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</si>
  <si>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</si>
  <si>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</si>
  <si>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</si>
  <si>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</si>
  <si>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</si>
  <si>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</si>
  <si>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</si>
  <si>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</si>
  <si>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</si>
  <si>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</si>
  <si>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</si>
  <si>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</si>
  <si>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</si>
  <si>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</si>
  <si>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</si>
  <si>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</si>
  <si>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</si>
  <si>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</si>
  <si>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</si>
  <si>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</si>
  <si>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</si>
  <si>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</si>
  <si>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</si>
  <si>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</si>
  <si>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</si>
  <si>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</si>
  <si>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</si>
  <si>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</si>
  <si>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</si>
  <si>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</si>
  <si>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</si>
  <si>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</si>
  <si>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</si>
  <si>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</si>
  <si>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</si>
  <si>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</si>
  <si>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</si>
  <si>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</si>
  <si>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</si>
  <si>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</si>
  <si>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</si>
  <si>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</si>
  <si>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</si>
  <si>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</si>
  <si>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</si>
  <si>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</si>
  <si>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</si>
  <si>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</si>
  <si>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</si>
  <si>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</si>
  <si>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</si>
  <si>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</si>
  <si>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</si>
  <si>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</si>
  <si>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</si>
  <si>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</si>
  <si>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</si>
  <si>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</si>
  <si>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</si>
  <si>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</si>
  <si>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</si>
  <si>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</si>
  <si>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</si>
  <si>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</si>
  <si>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</si>
  <si>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</si>
  <si>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</si>
  <si>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</si>
  <si>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</si>
  <si>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</si>
  <si>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</si>
  <si>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</si>
  <si>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</si>
  <si>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</si>
  <si>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</si>
  <si>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</si>
  <si>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</si>
  <si>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</si>
  <si>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</si>
  <si>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</si>
  <si>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</si>
  <si>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</si>
  <si>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</si>
  <si>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</si>
  <si>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</si>
  <si>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</si>
  <si>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</si>
  <si>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</si>
  <si>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</si>
  <si>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</si>
  <si>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</si>
  <si>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</si>
  <si>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</si>
  <si>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</si>
  <si>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</si>
  <si>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</si>
  <si>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</si>
  <si>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</si>
  <si>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</si>
  <si>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</si>
  <si>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</si>
  <si>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</si>
  <si>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</si>
  <si>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</si>
  <si>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</si>
  <si>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</si>
  <si>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</si>
  <si>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</si>
  <si>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</si>
  <si>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</si>
  <si>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</si>
  <si>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</si>
  <si>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</si>
  <si>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</si>
  <si>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</si>
  <si>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</si>
  <si>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</si>
  <si>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</si>
  <si>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</si>
  <si>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</si>
  <si>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</si>
  <si>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</si>
  <si>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</si>
  <si>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</si>
  <si>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</si>
  <si>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</si>
  <si>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</si>
  <si>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</si>
  <si>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</si>
  <si>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</si>
  <si>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</si>
  <si>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</si>
  <si>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</si>
  <si>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</si>
  <si>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</si>
  <si>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</si>
  <si>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</si>
  <si>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</si>
  <si>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</si>
  <si>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</si>
  <si>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</si>
  <si>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</si>
  <si>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</si>
  <si>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</si>
  <si>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</si>
  <si>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</si>
  <si>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</si>
  <si>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</si>
  <si>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</si>
  <si>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</si>
  <si>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</si>
  <si>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</si>
  <si>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</si>
  <si>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</si>
  <si>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</si>
  <si>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</si>
  <si>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</si>
  <si>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</si>
  <si>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</si>
  <si>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</si>
  <si>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</si>
  <si>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</si>
  <si>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</si>
  <si>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</si>
  <si>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</si>
  <si>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</si>
  <si>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</si>
  <si>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</si>
  <si>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</si>
  <si>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</si>
  <si>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</si>
  <si>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</si>
  <si>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</si>
  <si>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</si>
  <si>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</si>
  <si>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</si>
  <si>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</si>
  <si>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</si>
  <si>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</si>
  <si>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</si>
  <si>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</si>
  <si>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</si>
  <si>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</si>
  <si>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</si>
  <si>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</si>
  <si>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</si>
  <si>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</si>
  <si>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</si>
  <si>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</si>
  <si>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</si>
  <si>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</si>
  <si>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</si>
  <si>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</si>
  <si>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</si>
  <si>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</si>
  <si>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</si>
  <si>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</si>
  <si>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</si>
  <si>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</si>
  <si>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</si>
  <si>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</si>
  <si>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</si>
  <si>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</si>
  <si>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</si>
  <si>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</si>
  <si>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</si>
  <si>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</si>
  <si>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</si>
  <si>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</si>
  <si>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</si>
  <si>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</si>
  <si>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</si>
  <si>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</si>
  <si>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</si>
  <si>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</si>
  <si>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</si>
  <si>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</si>
  <si>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</si>
  <si>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</si>
  <si>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</si>
  <si>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</si>
  <si>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</si>
  <si>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</si>
  <si>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</si>
  <si>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</si>
  <si>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</si>
  <si>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</si>
  <si>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</si>
  <si>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</si>
  <si>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</si>
  <si>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</si>
  <si>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</si>
  <si>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</si>
  <si>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</si>
  <si>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</si>
  <si>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</si>
  <si>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</si>
  <si>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</si>
  <si>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</si>
  <si>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</si>
  <si>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</si>
  <si>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</si>
  <si>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</si>
  <si>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</si>
  <si>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</si>
  <si>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</si>
  <si>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</si>
  <si>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</si>
  <si>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</si>
  <si>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</si>
  <si>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</si>
  <si>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</si>
  <si>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</si>
  <si>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</si>
  <si>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</si>
  <si>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</si>
  <si>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</si>
  <si>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</si>
  <si>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</si>
  <si>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</si>
  <si>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</si>
  <si>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</si>
  <si>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</si>
  <si>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</si>
  <si>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</si>
  <si>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</si>
  <si>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</si>
  <si>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</si>
  <si>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</si>
  <si>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</si>
  <si>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</si>
  <si>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</si>
  <si>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</si>
  <si>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</si>
  <si>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</si>
  <si>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</si>
  <si>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</si>
  <si>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</si>
  <si>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</si>
  <si>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</si>
  <si>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</si>
  <si>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</si>
  <si>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</si>
  <si>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</si>
  <si>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</si>
  <si>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</si>
  <si>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</si>
  <si>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</si>
  <si>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</si>
  <si>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</si>
  <si>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</si>
  <si>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</si>
  <si>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</si>
  <si>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</si>
  <si>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</si>
  <si>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</si>
  <si>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</si>
  <si>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</si>
  <si>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</si>
  <si>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</si>
  <si>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</si>
  <si>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</si>
  <si>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</si>
  <si>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</si>
  <si>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</si>
  <si>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</si>
  <si>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</si>
  <si>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</si>
  <si>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</si>
  <si>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</si>
  <si>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</si>
  <si>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</si>
  <si>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</si>
  <si>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</si>
  <si>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</si>
  <si>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</si>
  <si>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</si>
  <si>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</si>
  <si>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</si>
  <si>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</si>
  <si>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</si>
  <si>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</si>
  <si>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</si>
  <si>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</si>
  <si>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</si>
  <si>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</si>
  <si>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</si>
  <si>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</si>
  <si>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</si>
  <si>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</si>
  <si>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</si>
  <si>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</si>
  <si>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</si>
  <si>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</si>
  <si>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</si>
  <si>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</si>
  <si>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</si>
  <si>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</si>
  <si>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</si>
  <si>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</si>
  <si>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</si>
  <si>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</si>
  <si>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</si>
  <si>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</si>
  <si>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</si>
  <si>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</si>
  <si>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</si>
  <si>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</si>
  <si>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</si>
  <si>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</si>
  <si>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</si>
  <si>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</si>
  <si>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</si>
  <si>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</si>
  <si>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</si>
  <si>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</si>
  <si>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</si>
  <si>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</si>
  <si>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</si>
  <si>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</si>
  <si>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</si>
  <si>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</si>
  <si>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</si>
  <si>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</si>
  <si>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</si>
  <si>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</si>
  <si>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</si>
  <si>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</si>
  <si>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</si>
  <si>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</si>
  <si>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</si>
  <si>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</si>
  <si>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</si>
  <si>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</si>
  <si>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</si>
  <si>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</si>
  <si>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</si>
  <si>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</si>
  <si>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</si>
  <si>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</si>
  <si>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</si>
  <si>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</si>
  <si>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</si>
  <si>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</si>
  <si>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</si>
  <si>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</si>
  <si>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</si>
  <si>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</si>
  <si>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</si>
  <si>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</si>
  <si>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</si>
  <si>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</si>
  <si>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</si>
  <si>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</si>
  <si>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</si>
  <si>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</si>
  <si>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</si>
  <si>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</si>
  <si>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</si>
  <si>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</si>
  <si>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</si>
  <si>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</si>
  <si>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</si>
  <si>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</si>
  <si>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</si>
  <si>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</si>
  <si>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</si>
  <si>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</si>
  <si>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</si>
  <si>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</si>
  <si>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</si>
  <si>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</si>
  <si>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</si>
  <si>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</si>
  <si>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</si>
  <si>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</si>
  <si>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</si>
  <si>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</si>
  <si>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</si>
  <si>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</si>
  <si>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</si>
  <si>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</si>
  <si>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</si>
  <si>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</si>
  <si>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</si>
  <si>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</si>
  <si>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</si>
  <si>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</si>
  <si>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</si>
  <si>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</si>
  <si>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</si>
  <si>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</si>
  <si>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</si>
  <si>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</si>
  <si>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</si>
  <si>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</si>
  <si>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</si>
  <si>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</si>
  <si>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</si>
  <si>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</si>
  <si>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</si>
  <si>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</si>
  <si>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</si>
  <si>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</si>
  <si>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</si>
  <si>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</si>
  <si>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</si>
  <si>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</si>
  <si>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</si>
  <si>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</si>
  <si>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</si>
  <si>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</si>
  <si>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</si>
  <si>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</si>
  <si>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</si>
  <si>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</si>
  <si>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</si>
  <si>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</si>
  <si>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</si>
  <si>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</si>
  <si>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</si>
  <si>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</si>
  <si>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</si>
  <si>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</si>
  <si>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</si>
  <si>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</si>
  <si>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</si>
  <si>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</si>
  <si>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</si>
  <si>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</si>
  <si>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</si>
  <si>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</si>
  <si>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</si>
  <si>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</si>
  <si>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</si>
  <si>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</si>
  <si>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</si>
  <si>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</si>
  <si>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</si>
  <si>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</si>
  <si>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</si>
  <si>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</si>
  <si>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</si>
  <si>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</si>
  <si>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</si>
  <si>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</si>
  <si>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</si>
  <si>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</si>
  <si>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</si>
  <si>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</si>
  <si>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</si>
  <si>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</si>
  <si>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</si>
  <si>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</si>
  <si>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</si>
  <si>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</si>
  <si>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</si>
  <si>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</si>
  <si>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</si>
  <si>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</si>
  <si>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</si>
  <si>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</si>
  <si>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</si>
  <si>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</si>
  <si>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</si>
  <si>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</si>
  <si>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</si>
  <si>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</si>
  <si>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</si>
  <si>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</si>
  <si>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</si>
  <si>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</si>
  <si>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</si>
  <si>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</si>
  <si>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</si>
  <si>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</si>
  <si>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</si>
  <si>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</si>
  <si>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</si>
  <si>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</si>
  <si>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</si>
  <si>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</si>
  <si>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</si>
  <si>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</si>
  <si>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</si>
  <si>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</si>
  <si>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</si>
  <si>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</si>
  <si>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</si>
  <si>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</si>
  <si>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</si>
  <si>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</si>
  <si>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</si>
  <si>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</si>
  <si>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</si>
  <si>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</si>
  <si>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</si>
  <si>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</si>
  <si>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</si>
  <si>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</si>
  <si>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</si>
  <si>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</si>
  <si>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</si>
  <si>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</si>
  <si>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</si>
  <si>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</si>
  <si>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</si>
  <si>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</si>
  <si>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</si>
  <si>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</si>
  <si>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</si>
  <si>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</si>
  <si>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</si>
  <si>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</si>
  <si>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</si>
  <si>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</si>
  <si>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</si>
  <si>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</si>
  <si>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</si>
  <si>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</si>
  <si>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</si>
  <si>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</si>
  <si>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</si>
  <si>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</si>
  <si>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</si>
  <si>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</si>
  <si>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</si>
  <si>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</si>
  <si>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</si>
  <si>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</si>
  <si>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</si>
  <si>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</si>
  <si>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</si>
  <si>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</si>
  <si>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</si>
  <si>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</si>
  <si>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</si>
  <si>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</si>
  <si>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</si>
  <si>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</si>
  <si>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</si>
  <si>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</si>
  <si>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</si>
  <si>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</si>
  <si>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</si>
  <si>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</si>
  <si>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</si>
  <si>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</si>
  <si>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</si>
  <si>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</si>
  <si>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</si>
  <si>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</si>
  <si>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</si>
  <si>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</si>
  <si>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</si>
  <si>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</si>
  <si>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</si>
  <si>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</si>
  <si>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</si>
  <si>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</si>
  <si>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</si>
  <si>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</si>
  <si>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</si>
  <si>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</si>
  <si>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</si>
  <si>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</si>
  <si>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</si>
  <si>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</si>
  <si>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</si>
  <si>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</si>
  <si>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</si>
  <si>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</si>
  <si>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</si>
  <si>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</si>
  <si>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</si>
  <si>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</si>
  <si>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</si>
  <si>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</si>
  <si>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</si>
  <si>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</si>
  <si>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</si>
  <si>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</si>
  <si>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</si>
  <si>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</si>
  <si>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</si>
  <si>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</si>
  <si>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</si>
  <si>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</si>
  <si>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</si>
  <si>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</si>
  <si>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</si>
  <si>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</si>
  <si>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</si>
  <si>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</si>
  <si>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</si>
  <si>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</si>
  <si>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</si>
  <si>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</si>
  <si>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</si>
  <si>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</si>
  <si>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</si>
  <si>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</si>
  <si>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</si>
  <si>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</si>
  <si>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</si>
  <si>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</si>
  <si>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</si>
  <si>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</si>
  <si>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</si>
  <si>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</si>
  <si>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</si>
  <si>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</si>
  <si>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</si>
  <si>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</si>
  <si>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</si>
  <si>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</si>
  <si>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</si>
  <si>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</si>
  <si>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</si>
  <si>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</si>
  <si>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</si>
  <si>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</si>
  <si>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</si>
  <si>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</si>
  <si>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</si>
  <si>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</si>
  <si>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</si>
  <si>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</si>
  <si>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</si>
  <si>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</si>
  <si>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</si>
  <si>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</si>
  <si>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</si>
  <si>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</si>
  <si>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</si>
  <si>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</si>
  <si>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</si>
  <si>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</si>
  <si>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</si>
  <si>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</si>
  <si>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</si>
  <si>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</si>
  <si>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</si>
  <si>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</si>
  <si>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</si>
  <si>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</si>
  <si>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</si>
  <si>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</si>
  <si>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</si>
  <si>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</si>
  <si>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</si>
  <si>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</si>
  <si>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</si>
  <si>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</si>
  <si>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</si>
  <si>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</si>
  <si>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</si>
  <si>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</si>
  <si>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</si>
  <si>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</si>
  <si>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</si>
  <si>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</si>
  <si>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</si>
  <si>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</si>
  <si>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</si>
  <si>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</si>
  <si>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</si>
  <si>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</si>
  <si>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</si>
  <si>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</si>
  <si>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</si>
  <si>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</si>
  <si>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</si>
  <si>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</si>
  <si>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</si>
  <si>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</si>
  <si>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</si>
  <si>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</si>
  <si>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</si>
  <si>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</si>
  <si>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</si>
  <si>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</si>
  <si>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</si>
  <si>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</si>
  <si>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</si>
  <si>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</si>
  <si>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</si>
  <si>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</si>
  <si>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</si>
  <si>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</si>
  <si>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</si>
  <si>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</si>
  <si>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</si>
  <si>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</si>
  <si>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</si>
  <si>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</si>
  <si>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</si>
  <si>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</si>
  <si>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</si>
  <si>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</si>
  <si>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</si>
  <si>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</si>
  <si>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</si>
  <si>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</si>
  <si>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</si>
  <si>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</si>
  <si>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</si>
  <si>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</si>
  <si>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</si>
  <si>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</si>
  <si>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</si>
  <si>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</si>
  <si>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</si>
  <si>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</si>
  <si>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</si>
  <si>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</si>
  <si>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</si>
  <si>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</si>
  <si>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</si>
  <si>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</si>
  <si>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</si>
  <si>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</si>
  <si>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</si>
  <si>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</si>
  <si>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</si>
  <si>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</si>
  <si>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</si>
  <si>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</si>
  <si>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</si>
  <si>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</si>
  <si>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</si>
  <si>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</si>
  <si>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</si>
  <si>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</si>
  <si>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</si>
  <si>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</si>
  <si>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</si>
  <si>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</si>
  <si>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</si>
  <si>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</si>
  <si>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</si>
  <si>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</si>
  <si>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</si>
  <si>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</si>
  <si>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</si>
  <si>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</si>
  <si>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</si>
  <si>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</si>
  <si>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</si>
  <si>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</si>
  <si>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</si>
  <si>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</si>
  <si>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</si>
  <si>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</si>
  <si>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</si>
  <si>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</si>
  <si>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</si>
  <si>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</si>
  <si>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</si>
  <si>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</si>
  <si>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</si>
  <si>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</si>
  <si>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</si>
  <si>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</si>
  <si>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</si>
  <si>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</si>
  <si>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</si>
  <si>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</si>
  <si>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</si>
  <si>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</si>
  <si>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</si>
  <si>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</si>
  <si>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</si>
  <si>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</si>
  <si>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</si>
  <si>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</si>
  <si>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</si>
  <si>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</si>
  <si>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</si>
  <si>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</si>
  <si>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</si>
  <si>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</si>
  <si>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</si>
  <si>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</si>
  <si>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</si>
  <si>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</si>
  <si>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</si>
  <si>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</si>
  <si>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</si>
  <si>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</si>
  <si>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</si>
  <si>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</si>
  <si>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</si>
  <si>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</si>
  <si>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</si>
  <si>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</si>
  <si>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</si>
  <si>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</si>
  <si>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</si>
  <si>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</si>
  <si>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</si>
  <si>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</si>
  <si>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</si>
  <si>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</si>
  <si>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</si>
  <si>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</si>
  <si>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</si>
  <si>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</si>
  <si>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</si>
  <si>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</si>
  <si>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</si>
  <si>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</si>
  <si>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</si>
  <si>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</si>
  <si>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</si>
  <si>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</si>
  <si>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</si>
  <si>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</si>
  <si>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</si>
  <si>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</si>
  <si>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</si>
  <si>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</si>
  <si>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</si>
  <si>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</si>
  <si>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</si>
  <si>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</si>
  <si>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</si>
  <si>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</si>
  <si>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</si>
  <si>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</si>
  <si>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</si>
  <si>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</si>
  <si>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</si>
  <si>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</si>
  <si>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</si>
  <si>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</si>
  <si>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</si>
  <si>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</si>
  <si>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</si>
  <si>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</si>
  <si>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</si>
  <si>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</si>
  <si>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</si>
  <si>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</si>
  <si>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</si>
  <si>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</si>
  <si>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</si>
  <si>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</si>
  <si>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</si>
  <si>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</si>
  <si>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</si>
  <si>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</si>
  <si>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</si>
  <si>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</si>
  <si>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</si>
  <si>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</si>
  <si>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</si>
  <si>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</si>
  <si>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</si>
  <si>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</si>
  <si>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</si>
  <si>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</si>
  <si>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</si>
  <si>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</si>
  <si>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</si>
  <si>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</si>
  <si>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</si>
  <si>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</si>
  <si>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</si>
  <si>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</si>
  <si>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</si>
  <si>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</si>
  <si>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</si>
  <si>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</si>
  <si>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</si>
  <si>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</si>
  <si>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</si>
  <si>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</si>
  <si>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</si>
  <si>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</si>
  <si>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</si>
  <si>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</si>
  <si>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</si>
  <si>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</si>
  <si>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</si>
  <si>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</si>
  <si>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</si>
  <si>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</si>
  <si>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</si>
  <si>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</si>
  <si>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</si>
  <si>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</si>
  <si>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</si>
  <si>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</si>
  <si>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</si>
  <si>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</si>
  <si>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</si>
  <si>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</si>
  <si>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</si>
  <si>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</si>
  <si>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</si>
  <si>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</si>
  <si>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</si>
  <si>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</si>
  <si>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</si>
  <si>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</si>
  <si>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</si>
  <si>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</si>
  <si>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</si>
  <si>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</si>
  <si>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</si>
  <si>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</si>
  <si>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</si>
  <si>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</si>
  <si>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</si>
  <si>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</si>
  <si>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</si>
  <si>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</si>
  <si>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</si>
  <si>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</si>
  <si>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</si>
  <si>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</si>
  <si>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</si>
  <si>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</si>
  <si>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</si>
  <si>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</si>
  <si>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</si>
  <si>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</si>
  <si>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</si>
  <si>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</si>
  <si>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</si>
  <si>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</si>
  <si>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</si>
  <si>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</si>
  <si>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</si>
  <si>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</si>
  <si>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</si>
  <si>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</si>
  <si>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</si>
  <si>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</si>
  <si>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</si>
  <si>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</si>
  <si>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</si>
  <si>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</si>
  <si>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</si>
  <si>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</si>
  <si>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</si>
  <si>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</si>
  <si>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</si>
  <si>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</si>
  <si>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</si>
  <si>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</si>
  <si>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</si>
  <si>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</si>
  <si>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</si>
  <si>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</si>
  <si>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</si>
  <si>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</si>
  <si>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</si>
  <si>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</si>
  <si>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</si>
  <si>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</si>
  <si>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</si>
  <si>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</si>
  <si>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</si>
  <si>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</si>
  <si>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</si>
  <si>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</si>
  <si>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</si>
  <si>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</si>
  <si>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</si>
  <si>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</si>
  <si>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</si>
  <si>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</si>
  <si>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</si>
  <si>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</si>
  <si>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</si>
  <si>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</si>
  <si>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</si>
  <si>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</si>
  <si>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</si>
  <si>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</si>
  <si>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</si>
  <si>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</si>
  <si>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</si>
  <si>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</si>
  <si>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</si>
  <si>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</si>
  <si>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</si>
  <si>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</si>
  <si>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</si>
  <si>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</si>
  <si>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</si>
  <si>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</si>
  <si>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</si>
  <si>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</si>
  <si>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</si>
  <si>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</si>
  <si>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</si>
  <si>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</si>
  <si>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</si>
  <si>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</si>
  <si>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</si>
  <si>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</si>
  <si>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</si>
  <si>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</si>
  <si>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</si>
  <si>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</si>
  <si>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</si>
  <si>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</si>
  <si>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</si>
  <si>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</si>
  <si>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</si>
  <si>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</si>
  <si>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</si>
  <si>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</si>
  <si>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</si>
  <si>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</si>
  <si>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</si>
  <si>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</si>
  <si>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</si>
  <si>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</si>
  <si>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</si>
  <si>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</si>
  <si>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</si>
  <si>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</si>
  <si>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</si>
  <si>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</si>
  <si>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</si>
  <si>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</si>
  <si>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</si>
  <si>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</si>
  <si>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</si>
  <si>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</si>
  <si>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</si>
  <si>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</si>
  <si>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</si>
  <si>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</si>
  <si>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</si>
  <si>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</si>
  <si>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</si>
  <si>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</si>
  <si>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</si>
  <si>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</si>
  <si>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</si>
  <si>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</si>
  <si>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</si>
  <si>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</si>
  <si>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</si>
  <si>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</si>
  <si>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</si>
  <si>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</si>
  <si>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</si>
  <si>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</si>
  <si>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</si>
  <si>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</si>
  <si>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</si>
  <si>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</si>
  <si>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</si>
  <si>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</si>
  <si>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</si>
  <si>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</si>
  <si>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</si>
  <si>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</si>
  <si>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</si>
  <si>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</si>
  <si>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</si>
  <si>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</si>
  <si>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</si>
  <si>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</si>
  <si>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</si>
  <si>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</si>
  <si>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</si>
  <si>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</si>
  <si>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</si>
  <si>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</si>
  <si>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</si>
  <si>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</si>
  <si>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</si>
  <si>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</si>
  <si>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</si>
  <si>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</si>
  <si>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</si>
  <si>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</si>
  <si>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</si>
  <si>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</si>
  <si>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</si>
  <si>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</si>
  <si>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</si>
  <si>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</si>
  <si>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</si>
  <si>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</si>
  <si>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</si>
  <si>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</si>
  <si>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</si>
  <si>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</si>
  <si>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</si>
  <si>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</si>
  <si>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</si>
  <si>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</si>
  <si>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</si>
  <si>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</si>
  <si>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</si>
  <si>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</si>
  <si>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</si>
  <si>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</si>
  <si>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</si>
  <si>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</si>
  <si>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</si>
  <si>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</si>
  <si>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</si>
  <si>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</si>
  <si>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</si>
  <si>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</si>
  <si>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</si>
  <si>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</si>
  <si>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</si>
  <si>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</si>
  <si>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</si>
  <si>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</si>
  <si>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</si>
  <si>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</si>
  <si>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</si>
  <si>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</si>
  <si>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</si>
  <si>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</si>
  <si>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</si>
  <si>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</si>
  <si>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</si>
  <si>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</si>
  <si>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</si>
  <si>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</si>
  <si>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</si>
  <si>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</si>
  <si>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</si>
  <si>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</si>
  <si>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</si>
  <si>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</si>
  <si>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</si>
  <si>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</si>
  <si>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</si>
  <si>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</si>
  <si>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</si>
  <si>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</si>
  <si>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</si>
  <si>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</si>
  <si>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</si>
  <si>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</si>
  <si>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</si>
  <si>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</si>
  <si>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</si>
  <si>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</si>
  <si>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</si>
  <si>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</si>
  <si>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</si>
  <si>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</si>
  <si>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</si>
  <si>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</si>
  <si>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</si>
  <si>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</si>
  <si>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</si>
  <si>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</si>
  <si>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</si>
  <si>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</si>
  <si>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</si>
  <si>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</si>
  <si>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</si>
  <si>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</si>
  <si>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</si>
  <si>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</si>
  <si>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</si>
  <si>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</si>
  <si>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</si>
  <si>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</si>
  <si>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</si>
  <si>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</si>
  <si>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</si>
  <si>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</si>
  <si>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</si>
  <si>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</si>
  <si>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</si>
  <si>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</si>
  <si>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</si>
  <si>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</si>
  <si>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</si>
  <si>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</si>
  <si>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</si>
  <si>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</si>
  <si>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</si>
  <si>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</si>
  <si>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</si>
  <si>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</si>
  <si>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</si>
  <si>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</si>
  <si>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</si>
  <si>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</si>
  <si>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</si>
  <si>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</si>
  <si>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</si>
  <si>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</si>
  <si>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</si>
  <si>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</si>
  <si>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</si>
  <si>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</si>
  <si>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</si>
  <si>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</si>
  <si>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</si>
  <si>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</si>
  <si>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</si>
  <si>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</si>
  <si>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</si>
  <si>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</si>
  <si>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</si>
  <si>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</si>
  <si>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</si>
  <si>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</si>
  <si>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</si>
  <si>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</si>
  <si>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</si>
  <si>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</si>
  <si>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</si>
  <si>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</si>
  <si>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</si>
  <si>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</si>
  <si>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</si>
  <si>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</si>
  <si>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</si>
  <si>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</si>
  <si>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</si>
  <si>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</si>
  <si>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</si>
  <si>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</si>
  <si>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</si>
  <si>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</si>
  <si>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</si>
  <si>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</si>
  <si>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</si>
  <si>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</si>
  <si>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</si>
  <si>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</si>
  <si>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</si>
  <si>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</si>
  <si>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</si>
  <si>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</si>
  <si>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</si>
  <si>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</si>
  <si>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</si>
  <si>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</si>
  <si>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</si>
  <si>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</si>
  <si>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</si>
  <si>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</si>
  <si>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</si>
  <si>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</si>
  <si>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</si>
  <si>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</si>
  <si>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</si>
  <si>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</si>
  <si>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</si>
  <si>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</si>
  <si>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</si>
  <si>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</si>
  <si>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</si>
  <si>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</si>
  <si>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</si>
  <si>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</si>
  <si>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</si>
  <si>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</si>
  <si>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</si>
  <si>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</si>
  <si>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</si>
  <si>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</si>
  <si>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</si>
  <si>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</si>
  <si>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</si>
  <si>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</si>
  <si>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</si>
  <si>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</si>
  <si>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</si>
  <si>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</si>
  <si>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</si>
  <si>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</si>
  <si>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</si>
  <si>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</si>
  <si>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</si>
  <si>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</si>
  <si>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</si>
  <si>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</si>
  <si>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</si>
  <si>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</si>
  <si>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</si>
  <si>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</si>
  <si>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</si>
  <si>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</si>
  <si>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</si>
  <si>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</si>
  <si>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</si>
  <si>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</si>
  <si>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</si>
  <si>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</si>
  <si>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</si>
  <si>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</si>
  <si>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</si>
  <si>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</si>
  <si>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</si>
  <si>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</si>
  <si>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</si>
  <si>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</si>
  <si>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</si>
  <si>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</si>
  <si>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</si>
  <si>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</si>
  <si>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</si>
  <si>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</si>
  <si>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</si>
  <si>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</si>
  <si>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</si>
  <si>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</si>
  <si>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</si>
  <si>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</si>
  <si>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</si>
  <si>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</si>
  <si>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</si>
  <si>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</si>
  <si>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</si>
  <si>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</si>
  <si>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</si>
  <si>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</si>
  <si>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</si>
  <si>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</si>
  <si>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</si>
  <si>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</si>
  <si>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</si>
  <si>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</si>
  <si>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</si>
  <si>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</si>
  <si>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</si>
  <si>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</si>
  <si>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</si>
  <si>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</si>
  <si>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</si>
  <si>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</si>
  <si>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</si>
  <si>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</si>
  <si>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</si>
  <si>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</si>
  <si>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</si>
  <si>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</si>
  <si>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</si>
  <si>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</si>
  <si>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</si>
  <si>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</si>
  <si>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</si>
  <si>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</si>
  <si>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</si>
  <si>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</si>
  <si>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</si>
  <si>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</si>
  <si>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</si>
  <si>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</si>
  <si>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</si>
  <si>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</si>
  <si>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</si>
  <si>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</si>
  <si>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</si>
  <si>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</si>
  <si>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</si>
  <si>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</si>
  <si>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</si>
  <si>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</si>
  <si>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</si>
  <si>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</si>
  <si>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</si>
  <si>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</si>
  <si>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</si>
  <si>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</si>
  <si>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</si>
  <si>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</si>
  <si>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</si>
  <si>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</si>
  <si>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</si>
  <si>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</si>
  <si>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</si>
  <si>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</si>
  <si>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</si>
  <si>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</si>
  <si>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</si>
  <si>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</si>
  <si>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</si>
  <si>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</si>
  <si>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</si>
  <si>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</si>
  <si>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</si>
  <si>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</si>
  <si>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</si>
  <si>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</si>
  <si>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</si>
  <si>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</si>
  <si>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</si>
  <si>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</si>
  <si>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</si>
  <si>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</si>
  <si>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</si>
  <si>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</si>
  <si>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</si>
  <si>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</si>
  <si>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</si>
  <si>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</si>
  <si>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</si>
  <si>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</si>
  <si>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</si>
  <si>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</si>
  <si>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</si>
  <si>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</si>
  <si>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</si>
  <si>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</si>
  <si>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</si>
  <si>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</si>
  <si>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</si>
  <si>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</si>
  <si>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</si>
  <si>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</si>
  <si>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</si>
  <si>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</si>
  <si>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</si>
  <si>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</si>
  <si>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</si>
  <si>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</si>
  <si>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</si>
  <si>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</si>
  <si>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</si>
  <si>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</si>
  <si>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</si>
  <si>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</si>
  <si>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</si>
  <si>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</si>
  <si>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</si>
  <si>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</si>
  <si>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</si>
  <si>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</si>
  <si>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</si>
  <si>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</si>
  <si>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</si>
  <si>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</si>
  <si>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</si>
  <si>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</si>
  <si>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</si>
  <si>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</si>
  <si>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</si>
  <si>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</si>
  <si>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</si>
  <si>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</si>
  <si>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</si>
  <si>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</si>
  <si>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</si>
  <si>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</si>
  <si>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</si>
  <si>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</si>
  <si>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</si>
  <si>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</si>
  <si>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</si>
  <si>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</si>
  <si>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</si>
  <si>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</si>
  <si>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</si>
  <si>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</si>
  <si>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</si>
  <si>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</si>
  <si>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</si>
  <si>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</si>
  <si>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</si>
  <si>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</si>
  <si>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</si>
  <si>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</si>
  <si>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</si>
  <si>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</si>
  <si>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</si>
  <si>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</si>
  <si>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</si>
  <si>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</si>
  <si>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</si>
  <si>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</si>
  <si>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</si>
  <si>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</si>
  <si>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</si>
  <si>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</si>
  <si>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</si>
  <si>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</si>
  <si>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</si>
  <si>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</si>
  <si>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</si>
  <si>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</si>
  <si>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</si>
  <si>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</si>
  <si>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</si>
  <si>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</si>
  <si>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</si>
  <si>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</si>
  <si>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</si>
  <si>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</si>
  <si>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</si>
  <si>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</si>
  <si>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</si>
  <si>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</si>
  <si>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</si>
  <si>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</si>
  <si>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</si>
  <si>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</si>
  <si>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</si>
  <si>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</si>
  <si>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</si>
  <si>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</si>
  <si>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</si>
  <si>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</si>
  <si>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</si>
  <si>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</si>
  <si>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</si>
  <si>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</si>
  <si>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</si>
  <si>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</si>
  <si>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</si>
  <si>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</si>
  <si>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</si>
  <si>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</si>
  <si>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</si>
  <si>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</si>
  <si>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</si>
  <si>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</si>
  <si>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</si>
  <si>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</si>
  <si>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</si>
  <si>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</si>
  <si>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</si>
  <si>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</si>
  <si>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</si>
  <si>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</si>
  <si>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</si>
  <si>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</si>
  <si>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</si>
  <si>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</si>
  <si>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</si>
  <si>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</si>
  <si>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</si>
  <si>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</si>
  <si>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</si>
  <si>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</si>
  <si>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</si>
  <si>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</si>
  <si>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</si>
  <si>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</si>
  <si>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</si>
  <si>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</si>
  <si>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</si>
  <si>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</si>
  <si>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</si>
  <si>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</si>
  <si>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</si>
  <si>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</si>
  <si>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</si>
  <si>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</si>
  <si>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</si>
  <si>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</si>
  <si>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</si>
  <si>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</si>
  <si>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</si>
  <si>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</si>
  <si>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</si>
  <si>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</si>
  <si>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</si>
  <si>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</si>
  <si>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</si>
  <si>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</si>
  <si>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</si>
  <si>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</si>
  <si>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</si>
  <si>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</si>
  <si>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</si>
  <si>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</si>
  <si>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</si>
  <si>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</si>
  <si>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</si>
  <si>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</si>
  <si>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</si>
  <si>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</si>
  <si>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</si>
  <si>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</si>
  <si>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</si>
  <si>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</si>
  <si>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</si>
  <si>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</si>
  <si>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</si>
  <si>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</si>
  <si>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</si>
  <si>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</si>
  <si>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</si>
  <si>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</si>
  <si>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</si>
  <si>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</si>
  <si>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</si>
  <si>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</si>
  <si>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</si>
  <si>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</si>
  <si>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</si>
  <si>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</si>
  <si>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</si>
  <si>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</si>
  <si>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</si>
  <si>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</si>
  <si>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</si>
  <si>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</si>
  <si>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</si>
  <si>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</si>
  <si>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</si>
  <si>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</si>
  <si>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</si>
  <si>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</si>
  <si>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</si>
  <si>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</si>
  <si>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</si>
  <si>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</si>
  <si>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</si>
  <si>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</si>
  <si>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</si>
  <si>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</si>
  <si>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</si>
  <si>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</si>
  <si>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</si>
  <si>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</si>
  <si>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</si>
  <si>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</si>
  <si>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</si>
  <si>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</si>
  <si>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</si>
  <si>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</si>
  <si>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</si>
  <si>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</si>
  <si>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</si>
  <si>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</si>
  <si>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</si>
  <si>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</si>
  <si>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</si>
  <si>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</si>
  <si>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</si>
  <si>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</si>
  <si>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</si>
  <si>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</si>
  <si>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</si>
  <si>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</si>
  <si>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</si>
  <si>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</si>
  <si>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</si>
  <si>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</si>
  <si>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</si>
  <si>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</si>
  <si>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</si>
  <si>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</si>
  <si>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</si>
  <si>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</si>
  <si>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</si>
  <si>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</si>
  <si>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</si>
  <si>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</si>
  <si>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</si>
  <si>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</si>
  <si>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</si>
  <si>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</si>
  <si>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</si>
  <si>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</si>
  <si>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</si>
  <si>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</si>
  <si>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</si>
  <si>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</si>
  <si>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</si>
  <si>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</si>
  <si>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</si>
  <si>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</si>
  <si>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</si>
  <si>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</si>
  <si>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</si>
  <si>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</si>
  <si>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</si>
  <si>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</si>
  <si>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</si>
  <si>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</si>
  <si>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</si>
  <si>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</si>
  <si>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</si>
  <si>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</si>
  <si>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</si>
  <si>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</si>
  <si>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</si>
  <si>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</si>
  <si>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</si>
  <si>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</si>
  <si>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</si>
  <si>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</si>
  <si>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</si>
  <si>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</si>
  <si>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</si>
  <si>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</si>
  <si>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</si>
  <si>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</si>
  <si>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</si>
  <si>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</si>
  <si>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</si>
  <si>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</si>
  <si>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</si>
  <si>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</si>
  <si>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</si>
  <si>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</si>
  <si>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</si>
  <si>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</si>
  <si>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</si>
  <si>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</si>
  <si>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</si>
  <si>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</si>
  <si>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</si>
  <si>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</si>
  <si>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</si>
  <si>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</si>
  <si>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</si>
  <si>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</si>
  <si>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</si>
  <si>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</si>
  <si>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</si>
  <si>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</si>
  <si>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</si>
  <si>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</si>
  <si>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</si>
  <si>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</si>
  <si>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</si>
  <si>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</si>
  <si>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</si>
  <si>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</si>
  <si>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</si>
  <si>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</si>
  <si>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</si>
  <si>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</si>
  <si>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</si>
  <si>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</si>
  <si>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</si>
  <si>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</si>
  <si>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</si>
  <si>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</si>
  <si>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</si>
  <si>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</si>
  <si>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</si>
  <si>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</si>
  <si>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</si>
  <si>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</si>
  <si>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</si>
  <si>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</si>
  <si>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</si>
  <si>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</si>
  <si>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</si>
  <si>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</si>
  <si>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</si>
  <si>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</si>
  <si>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</si>
  <si>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</si>
  <si>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</si>
  <si>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</si>
  <si>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</si>
  <si>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</si>
  <si>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</si>
  <si>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</si>
  <si>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</si>
  <si>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</si>
  <si>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</si>
  <si>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</si>
  <si>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</si>
  <si>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</si>
  <si>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</si>
  <si>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</si>
  <si>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</si>
  <si>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</si>
  <si>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</si>
  <si>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</si>
  <si>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</si>
  <si>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</si>
  <si>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</si>
  <si>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</si>
  <si>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</si>
  <si>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</si>
  <si>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</si>
  <si>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</si>
  <si>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</si>
  <si>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</si>
  <si>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</si>
  <si>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</si>
  <si>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</si>
  <si>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</si>
  <si>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</si>
  <si>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</si>
  <si>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</si>
  <si>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</si>
  <si>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</si>
  <si>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</si>
  <si>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</si>
  <si>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</si>
  <si>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</si>
  <si>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</si>
  <si>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</si>
  <si>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</si>
  <si>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TT-20251008-01663</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</si>
  <si>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</si>
  <si>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</si>
  <si>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</si>
  <si>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</si>
  <si>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</si>
  <si>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</si>
  <si>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</si>
  <si>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</si>
  <si>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</si>
  <si>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50 mins </t>
  </si>
  <si>
    <t>PCM-20251008-00001631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</si>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</sst>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275.72244710648374</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45938.670872916664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45938.670872916664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45938.670872916664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45938.670872916664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45938.670872916664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45938.670872916664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45938.670872916664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45938.670872916664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45938.670872916664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45938.670872916664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45938.670872916664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45938.670872916664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45938.670872916664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45938.670872916664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45938.670872916664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45938.670872916664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45938.670872916664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45938.670872916664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45938.670872916664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45938.670872916664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45938.670872916664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45938.670872916664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45938.670872916664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45938.670872916664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45938.670872916664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45938.670872916664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45938.670872916664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45938.670872916664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45938.670872916664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45938.670872916664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45938.670872916664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45938.670872916664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45938.670872916664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45938.670872916664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45938.670872916664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45938.670872916664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45938.670872916664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45938.670872916664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45938.670872916664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45938.670872916664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45938.670872916664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45938.670872916664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45938.670872916664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45938.670872916664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45938.670872916664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45938.670872916664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45938.670872916664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45938.670872916664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45938.670872916664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45938.670872916664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45938.670872916664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45938.670872916664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45938.670872916664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45938.670872916664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45938.670872916664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45938.670872916664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45938.670872916664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45938.670872916664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45938.670872916664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45938.670872916664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45938.670872916664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45938.670872916664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45938.670872916664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45938.670872916664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45938.670872916664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45938.670872916664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45938.670872916664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45938.670872916664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45938.670872916664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45938.670872916664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45938.670872916664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45938.670872916664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45938.670872916664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45938.670872916664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45938.670872916664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45938.670872916664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45938.670872916664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131.94378969907848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113.67103506944841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8.4842939817463048E-2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45938.67087303241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45938.67087303241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45938.67087303241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45938.67087303241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45938.67087303241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45938.67087303241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45938.67087303241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45938.67087303241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45938.67087303241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45938.67087303241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45938.67087303241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45938.67087303241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45938.67087303241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45938.67087303241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45938.67087303241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45938.67087303241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45938.67087303241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45938.67087303241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45938.67087303241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45938.67087303241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45938.67087303241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45938.67087303241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45938.67087303241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45938.67087303241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45938.67087303241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45938.67087303241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45938.67087303241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45938.67087303241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45938.67087303241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45938.67087303241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45938.67087303241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45938.67087303241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45938.67087303241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45938.67087303241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45938.67087303241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45938.67087303241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45938.67087303241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45938.67087303241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45938.67087303241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45938.67087303241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45938.67087303241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45938.67087303241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45938.67087303241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45938.67087303241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45938.67087303241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45938.67087303241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45938.67087303241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45938.67087303241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45938.67087303241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45938.67087303241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45938.67087303241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45938.67087303241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45938.67087303241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45938.67087303241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45938.67087303241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45938.67087303241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45938.67087303241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45938.67087303241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45938.67087303241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45938.67087303241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45938.67087303241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45938.67087303241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45938.67087303241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45938.67087303241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45938.67087303241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45938.67087303241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45938.67087303241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45938.67087303241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45938.67087303241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45938.67087303241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45938.67087303241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45938.67087303241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45938.67087303241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45938.67087303241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45938.67087303241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45938.67087303241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45938.67087303241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45938.67087303241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45938.67087303241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45938.67087303241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45938.67087303241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45938.67087303241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45938.67087303241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45938.67087303241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45938.67087303241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45938.67087303241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45938.67087303241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45938.67087303241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45938.67087303241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45938.67087303241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45938.67087303241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45938.67087303241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45938.67087303241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45938.67087303241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45938.67087303241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45938.67087303241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45938.67087303241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45938.67087303241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45938.67087303241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45938.67087303241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45938.67087303241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45938.67087303241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45938.67087303241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45938.67087303241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45938.67087303241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45938.67087303241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45938.67087303241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45938.67087303241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45938.67087303241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45938.67087303241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45938.67087303241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45938.67087303241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45938.67087303241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45938.67087303241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45938.67087303241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45938.67087303241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45938.67087303241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45938.67087303241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45938.67087303241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45938.67087303241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45938.67087303241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45938.67087303241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45938.67087303241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45938.67087303241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45938.67087303241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45938.67087303241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45938.67087303241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45938.67087303241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45938.67087303241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45938.67087303241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45938.67087303241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45938.67087303241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45938.67087303241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45938.67087303241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45938.67087303241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45938.67087303241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45938.67087303241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45938.67087303241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45938.67087303241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45938.67087303241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45938.67087303241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45938.67087303241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45938.67087303241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45938.67087303241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45938.67087303241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45938.67087303241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45938.67087303241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45938.67087303241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45938.67087303241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45938.67087303241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45938.67087303241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45938.67087303241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45938.67087303241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45938.67087303241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45938.67087303241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45938.67087303241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45938.67087303241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45938.67087303241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45938.67087303241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45938.67087303241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45938.67087303241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45938.67087303241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45938.67087303241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45938.67087303241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45938.67087303241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45938.67087303241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45938.67087303241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45938.67087303241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45938.67087303241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45938.67087303241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45938.67087303241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45938.67087303241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45938.67087303241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45938.67087303241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45938.67087303241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45938.67087303241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45938.67087303241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45938.67087303241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45938.67087303241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45938.67087303241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45938.67087303241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45938.67087303241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45938.67087303241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45938.67087303241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45938.67087303241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45938.67087303241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45938.67087303241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45938.67087303241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45938.67087303241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45938.67087303241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45938.67087303241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45938.67087303241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45938.67087303241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45938.67087303241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45938.67087303241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45938.67087303241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45938.67087303241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45938.67087303241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45938.67087303241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45938.67087303241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45938.67087303241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45938.67087303241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45938.67087303241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45938.67087303241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45938.67087303241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45938.67087303241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45938.67087303241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45938.67087303241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45938.67087303241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45938.67087303241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45938.67087303241</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45938.67087303241</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45938.67087303241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45938.67087303241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45938.67087303241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45938.67087303241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45938.67087303241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45938.67087303241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45938.67087303241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45938.67087303241</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45938.67087303241</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45938.67087303241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45938.67087303241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45938.67087303241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45938.67087303241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45938.67087303241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45938.67087303241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45938.67087303241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45938.67087303241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45938.67087303241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45938.67087303241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45938.67087303241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45938.67087303241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45938.67087303241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45938.67087303241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45938.67087303241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45938.67087303241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45938.67087303241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45938.67087303241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45938.67087303241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45938.67087303241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45938.67087303241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45938.67087303241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45938.67087303241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45938.67087303241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45938.67087303241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45938.67087303241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45938.67087303241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45938.67087303241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45938.67087303241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45938.67087303241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45938.67087303241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45938.67087303241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45938.67087303241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45938.67087303241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45938.67087303241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45938.67087303241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45938.67087303241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45938.67087303241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45938.67087303241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45938.67087303241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45938.67087303241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45938.67087303241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45938.67087303241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45938.67087303241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45938.67087303241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45938.67087303241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45938.67087303241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45938.67087303241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45938.67087303241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45938.67087303241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45938.67087303241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45938.67087303241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45938.67087303241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45938.67087303241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45938.67087303241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45938.67087303241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45938.67087303241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45938.67087303241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45938.67087303241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45938.67087303241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45938.67087303241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45938.67087303241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45938.67087303241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45938.67087303241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45938.67087303241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45938.67087303241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45938.67087303241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45938.67087303241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45938.67087303241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45938.67087303241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45938.67087303241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45938.67087303241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45938.67087303241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45938.67087303241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45938.67087303241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45938.67087303241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45938.67087303241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45938.67087303241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45938.67087303241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45938.67087303241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45938.67087303241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45938.67087303241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45938.67087303241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45938.67087303241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45938.67087303241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45938.67087303241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45938.67087303241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45938.67087303241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45938.67087303241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45938.67087303241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45938.67087303241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45938.67087303241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45938.67087303241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45938.67087303241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45938.67087303241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45938.67087303241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45938.67087303241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45938.67087303241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45938.67087303241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45938.67087303241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45938.67087303241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45938.67087303241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45938.67087303241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45938.67087303241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45938.67087303241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45938.67087303241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45938.67087303241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45938.67087303241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45938.67087303241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45938.67087303241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45938.67087303241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45938.67087303241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45938.67087303241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45938.67087303241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45938.67087303241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45938.67087303241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45938.67087303241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45938.67087303241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45938.67087303241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45938.67087303241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45938.67087303241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45938.67087303241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45938.67087303241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45938.67087303241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45938.67087303241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45938.67087303241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45938.67087303241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45938.67087303241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45938.67087303241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45938.67087303241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45938.67087303241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45938.67087303241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45938.67087303241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45938.67087303241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45938.67087303241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45938.67087303241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45938.67087303241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45938.67087303241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45938.67087303241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45938.67087303241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45938.67087303241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45938.67087303241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45938.67087303241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45938.67087303241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45938.67087303241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45938.67087303241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45938.67087303241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45938.67087303241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45938.67087303241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45938.67087303241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45938.67087303241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45938.67087303241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45938.67087303241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45938.67087303241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45938.67087303241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45938.67087303241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45938.67087303241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45938.67087303241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45938.67087303241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45938.67087303241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45938.67087303241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45938.67087303241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45938.67087303241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45938.67087303241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45938.67087303241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45938.67087303241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45938.67087303241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45938.67087303241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45938.67087303241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45938.67087303241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45938.67087303241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45938.67087303241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45938.67087303241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45938.67087303241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45938.67087303241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45938.67087303241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45938.67087303241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45938.67087303241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45938.67087303241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45938.67087303241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45938.67087303241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45938.67087303241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45938.67087303241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45938.67087303241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45938.67087303241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45938.67087303241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45938.67087303241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45938.67087303241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45938.67087303241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45938.67087303241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45938.67087303241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45938.67087303241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45938.67087303241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45938.67087303241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45938.67087303241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45938.67087303241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45938.67087303241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45938.67087303241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45938.67087303241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45938.67087303241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45938.67087303241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45938.67087303241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45938.67087303241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45938.67087303241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45938.67087303241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45938.67087303241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45938.67087303241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45938.67087303241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45938.67087303241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45938.67087303241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45938.67087303241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45938.67087303241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45938.67087303241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45938.67087303241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45938.67087303241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45938.67087303241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45938.67087303241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45938.67087303241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45938.67087303241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45938.67087303241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45938.67087303241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45938.67087303241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45938.67087303241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45938.67087303241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45938.67087303241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45938.67087303241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45938.67087303241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45938.67087303241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45938.67087303241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45938.67087303241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45938.67087303241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45938.67087303241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45938.67087303241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45938.67087303241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45938.67087303241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45938.67087303241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45938.67087303241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45938.67087303241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45938.67087303241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45938.67087303241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45938.67087303241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45938.67087303241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45938.67087303241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45938.67087303241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45938.67087303241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45938.67087303241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45938.67087303241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45938.67087303241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45938.67087303241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45938.67087303241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45938.67087303241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45938.67087303241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45938.67087303241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45938.67087303241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45938.67087303241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45938.67087303241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45938.67087303241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45938.67087303241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45938.67087303241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45938.67087303241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45938.67087303241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45938.67087303241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45938.67087303241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45938.67087303241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45938.67087303241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45938.67087303241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45938.67087303241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45938.67087303241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45938.67087303241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45938.67087303241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45938.67087303241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45938.67087303241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45938.67087303241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45938.67087303241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45938.67087303241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45938.67087303241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45938.67087303241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45938.67087303241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45938.67087303241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45938.67087303241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45938.67087303241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45938.67087303241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45938.67087303241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45938.67087303241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45938.67087303241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45938.67087303241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45938.67087303241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45938.67087303241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45938.67087303241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45938.67087303241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45938.67087303241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45938.67087303241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45938.67087303241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45938.67087303241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45938.67087303241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45938.67087303241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45938.67087303241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45938.67087303241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45938.67087303241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45938.67087303241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45938.67087303241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45938.67087303241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45938.67087303241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45938.67087303241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45938.67087303241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45938.67087303241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45938.67087303241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45938.67087303241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45938.67087303241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45938.67087303241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45938.67087303241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45938.67087303241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45938.67087303241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45938.67087303241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45938.67087303241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45938.67087303241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45938.67087303241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45938.67087303241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45938.67087303241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45938.67087303241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45938.67087303241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45938.67087303241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45938.67087303241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45938.67087303241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45938.67087303241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45938.67087303241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45938.67087303241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45938.67087303241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45938.67087303241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45938.67087303241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45938.67087303241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45938.67087303241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45938.67087303241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45938.67087303241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45938.67087303241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45938.67087303241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45938.67087303241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45938.67087303241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45938.67087303241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45938.67087303241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45938.67087303241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45938.67087303241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45938.67087303241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45938.67087303241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45938.67087303241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45938.67087303241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45938.67087303241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45938.67087303241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45938.67087303241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45938.67087303241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45938.67087303241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45938.67087303241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45938.67087303241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45938.67087303241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45938.67087303241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45938.67087303241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45938.67087303241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45938.67087303241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45938.67087303241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45938.67087303241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45938.67087303241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45938.67087303241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45938.67087303241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45938.67087303241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45938.67087303241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45938.67087303241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45938.67087303241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45938.67087303241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45938.67087303241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45938.67087303241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45938.67087303241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45938.67087303241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45938.67087303241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45938.67087303241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45938.67087303241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45938.67087303241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45938.67087303241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45938.67087303241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45938.67087303241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45938.67087303241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45938.67087303241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45938.67087303241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45938.67087303241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45938.67087303241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45938.67087303241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45938.67087303241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45938.67087303241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45938.67087303241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45938.67087303241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45938.67087303241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45938.67087303241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45938.67087303241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45938.67087303241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45938.67087303241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45938.67087303241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45938.67087303241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45938.67087303241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45938.67087303241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45938.67087303241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45938.67087303241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45938.67087303241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45938.67087303241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45938.67087303241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45938.67087303241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45938.67087303241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45938.67087303241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45938.67087303241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45938.67087303241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45938.67087303241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45938.67087303241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45938.67087303241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45938.67087303241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45938.67087303241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45938.67087303241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45938.67087303241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45938.67087303241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45938.67087303241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45938.67087303241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45938.67087303241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45938.67087303241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45938.67087303241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45938.67087303241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45938.67087303241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45938.67087303241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45938.67087303241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45938.67087303241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45938.67087303241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45938.67087303241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45938.67087303241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45938.67087303241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45938.67087303241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45938.67087303241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45938.67087303241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45938.67087303241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45938.67087303241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45938.67087303241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45938.67087303241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45938.67087303241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45938.67087303241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45938.67087303241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45938.67087303241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45938.67087303241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45938.67087303241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45938.67087303241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45938.67087303241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45938.67087303241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45938.67087303241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45938.67087303241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45938.67087303241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45938.67087303241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45938.67087303241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45938.67087303241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45938.67087303241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45938.67087303241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45938.67087303241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45938.67087303241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45938.67087303241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45938.67087303241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45938.67087303241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45938.67087303241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45938.67087303241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45938.67087303241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45938.67087303241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45938.67087303241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45938.67087303241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45938.67087303241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45938.67087303241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45938.67087303241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45938.67087303241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45938.67087303241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45938.67087303241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45938.67087303241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45938.67087303241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45938.67087303241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45938.67087303241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45938.67087303241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45938.67087303241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45938.67087303241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45938.67087303241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45938.67087303241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45938.67087303241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45938.67087303241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45938.67087303241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45938.67087303241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45938.67087303241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45938.67087303241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45938.67087303241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45938.67087303241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45938.67087303241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45938.67087303241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45938.67087303241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45938.67087303241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45938.67087303241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45938.67087303241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45938.67087303241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45938.67087303241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45938.67087303241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45938.67087303241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45938.67087303241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45938.67087303241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45938.67087303241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45938.67087303241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45938.67087303241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45938.67087303241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45938.67087303241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45938.67087303241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45938.67087303241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45938.67087303241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45938.67087303241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45938.67087303241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45938.67087303241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45938.67087303241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45938.67087303241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45938.67087303241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45938.67087303241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45938.67087303241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45938.67087303241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45938.67087303241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45938.67087303241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45938.67087303241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45938.67087303241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45938.67087303241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45938.67087303241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45938.67087303241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45938.67087303241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45938.67087303241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45938.67087303241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45938.67087303241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45938.67087303241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45938.67087303241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45938.67087303241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45938.67087303241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45938.67087303241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45938.67087303241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45938.67087303241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45938.67087303241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45938.67087303241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45938.67087303241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45938.67087303241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45938.67087303241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45938.67087303241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45938.67087303241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45938.67087303241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45938.67087303241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45938.67087303241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45938.67087303241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45938.67087303241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45938.67087303241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45938.67087303241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45938.67087303241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45938.67087303241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45938.67087303241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45938.67087303241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45938.67087303241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45938.67087303241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45938.67087303241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45938.67087303241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45938.67087303241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45938.67087303241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45938.67087303241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45938.67087303241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45938.67087303241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45938.67087303241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45938.67087303241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45938.67087303241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45938.67087303241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45938.67087303241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45938.67087303241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45938.67087303241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45938.67087303241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45938.67087303241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45938.67087303241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45938.67087303241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45938.67087303241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45938.67087303241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45938.67087303241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45938.67087303241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45938.67087303241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45938.67087303241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45938.67087303241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45938.67087303241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45938.67087303241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45938.67087303241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45938.67087303241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45938.67087303241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45938.67087303241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45938.67087303241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45938.67087303241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45938.67087303241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45938.67087303241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45938.67087303241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45938.67087303241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45938.67087303241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45938.67087303241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45938.67087303241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45938.67087303241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45938.67087303241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45938.67087303241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45938.67087303241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45938.67087303241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45938.67087303241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45938.67087303241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45938.67087303241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45938.67087303241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45938.67087303241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45938.67087303241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45938.67087303241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45938.67087303241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45938.67087303241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45938.67087303241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45938.67087303241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45938.67087303241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45938.67087303241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45938.67087303241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45938.67087303241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45938.67087303241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45938.67087303241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45938.67087303241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45938.67087303241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45938.67087303241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45938.67087303241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45938.67087303241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45938.67087303241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45938.67087303241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45938.67087303241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45938.67087303241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45938.67087303241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45938.67087303241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45938.67087303241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45938.67087303241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45938.67087303241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45938.67087303241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45938.67087303241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45938.67087303241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45938.67087303241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45938.67087303241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45938.67087303241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45938.67087303241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45938.67087303241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45938.67087303241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45938.67087303241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45938.67087303241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45938.67087303241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45938.67087303241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45938.67087303241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45938.67087303241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45938.67087303241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45938.67087303241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45938.67087303241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45938.67087303241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45938.67087303241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45938.67087303241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45938.67087303241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45938.67087303241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45938.67087303241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45938.67087303241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45938.67087303241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45938.67087303241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45938.67087303241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45938.67087303241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45938.67087303241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45938.67087303241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45938.67087303241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45938.67087303241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45938.67087303241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45938.67087303241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45938.67087303241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45938.67087303241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45938.67087303241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45938.67087303241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45938.67087303241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45938.67087303241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45938.67087303241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45938.67087303241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45938.67087303241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45938.67087303241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45938.67087303241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45938.67087303241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45938.67087303241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45938.67087303241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45938.67087303241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45938.67087303241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45938.67087303241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45938.67087303241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45938.67087303241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45938.67087303241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45938.67087303241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45938.67087303241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45938.67087303241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45938.67087303241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45938.67087303241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45938.67087303241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45938.67087303241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45938.67087303241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45938.67087303241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45938.67087303241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45938.67087303241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45938.67087303241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45938.67087303241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45938.67087303241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45938.67087303241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45938.67087303241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45938.67087303241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45938.67087303241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45938.67087303241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45938.67087303241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45938.67087303241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45938.67087303241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45938.67087303241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45938.67087303241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45938.67087303241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45938.67087303241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45938.67087303241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45938.67087303241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45938.67087303241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45938.67087303241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45938.67087303241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45938.67087303241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45938.67087303241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45938.67087303241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45938.67087303241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45938.67087303241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45938.67087303241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45938.67087303241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45938.67087303241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45938.67087303241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45938.67087303241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45938.67087303241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45938.67087303241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45938.67087303241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45938.67087303241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45938.67087303241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45938.67087303241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45938.67087303241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45938.67087303241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45938.67087303241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45938.67087303241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45938.67087303241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45938.67087303241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45938.67087303241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45938.67087303241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45938.67087303241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45938.67087303241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45938.67087303241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45938.67087303241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45938.67087303241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45938.67087303241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45938.67087303241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45938.67087303241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45938.67087303241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45938.67087303241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45938.67087303241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45938.67087303241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45938.67087303241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45938.67087303241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45938.67087303241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45938.67087303241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45938.67087303241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45938.67087303241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45938.67087303241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45938.67087303241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45938.67087303241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45938.67087303241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45938.67087303241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45938.67087303241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45938.67087303241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45938.67087303241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45938.67087303241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45938.67087303241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45938.67087303241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45938.67087303241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45938.67087303241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45938.67087303241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45938.67087303241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45938.67087303241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45938.67087303241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45938.67087303241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45938.67087303241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45938.67087303241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45938.67087303241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45938.67087303241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45938.67087303241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45938.67087303241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45938.67087303241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45938.67087303241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45938.67087303241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45938.67087303241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45938.67087303241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45938.67087303241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45938.67087303241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45938.67087303241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45938.67087303241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45938.67087303241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45938.67087303241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45938.67087303241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45938.67087303241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45938.67087303241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45938.67087303241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45938.67087303241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45938.67087303241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45938.67087303241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45938.67087303241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45938.67087303241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45938.67087303241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45938.67087303241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45938.67087303241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45938.67087303241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45938.67087303241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45938.67087303241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45938.67087303241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45938.67087303241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45938.67087303241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45938.67087303241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45938.67087303241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45938.67087303241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45938.67087303241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45938.67087303241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45938.67087303241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45938.67087303241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45938.67087303241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45938.67087303241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45938.67087303241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45938.67087303241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45938.67087303241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45938.67087303241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45938.67087303241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45938.67087303241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45938.67087303241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45938.67087303241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45938.67087303241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45938.67087303241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45938.67087303241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45938.67087303241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45938.67087303241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45938.67087303241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45938.67087303241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45938.67087303241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45938.67087303241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45938.67087303241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45938.67087303241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45938.67087303241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45938.67087303241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45938.67087303241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45938.67087303241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45938.67087303241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45938.67087303241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45938.67087303241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45938.67087303241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45938.67087303241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45938.67087303241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45938.67087303241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45938.67087303241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45938.67087303241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45938.67087303241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45938.67087303241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45938.67087303241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45938.67087303241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45938.67087303241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45938.67087303241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45938.67087303241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45938.67087303241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45938.67087303241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45938.67087303241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45938.67087303241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45938.67087303241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45938.67087303241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45938.67087303241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45938.67087303241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45938.67087303241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45938.67087303241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45938.67087303241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45938.67087303241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45938.67087303241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45938.67087303241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45938.67087303241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45938.67087303241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45938.67087303241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45938.67087303241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45938.67087303241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45938.67087303241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45938.67087303241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45938.67087303241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45938.67087303241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45938.67087303241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45938.67087303241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45938.67087303241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45938.67087303241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45938.67087303241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45938.67087303241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45938.67087303241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45938.67087303241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45938.67087303241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45938.67087303241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45938.67087303241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45938.67087303241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45938.67087303241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45938.67087303241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45938.67087303241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45938.67087303241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45938.67087303241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45938.67087303241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45938.67087303241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45938.67087303241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45938.67087303241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45938.67087303241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45938.67087303241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45938.67087303241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45938.67087303241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45938.67087303241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45938.67087303241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45938.67087303241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45938.67087303241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45938.67087303241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45938.67087303241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45938.67087303241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45938.67087303241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45938.67087303241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45938.67087303241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45938.67087303241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45938.67087303241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45938.67087303241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45938.67087303241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45938.67087303241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45938.67087303241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45938.67087303241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45938.67087303241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45938.67087303241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45938.67087303241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45938.67087303241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45938.67087303241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45938.67087303241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45938.67087303241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45938.67087303241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45938.67087303241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45938.67087303241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45938.67087303241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45938.67087303241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45938.67087303241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45938.67087303241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45938.67087303241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45938.67087303241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45938.67087303241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45938.67087303241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45938.67087303241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45938.67087303241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45938.67087303241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45938.67087303241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45938.67087303241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45938.67087303241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45938.67087303241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45938.67087303241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45938.67087303241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45938.67087303241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45938.67087303241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45938.67087303241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45938.67087303241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45938.67087303241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45938.67087303241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45938.67087303241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45938.67087303241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45938.67087303241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45938.67087303241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45938.67087303241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45938.67087303241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45938.67087303241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45938.67087303241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45938.67087303241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45938.67087303241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45938.67087303241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45938.67087303241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45938.67087303241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45938.67087303241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45938.67087303241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45938.67087303241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45938.67087303241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45938.67087303241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45938.67087303241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45938.67087303241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45938.67087303241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45938.67087303241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45938.67087303241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45938.67087303241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45938.67087303241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45938.67087303241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45938.67087303241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45938.67087303241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45938.67087303241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45938.67087303241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45938.67087303241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45938.67087303241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45938.67087303241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45938.67087303241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45938.67087303241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45938.67087303241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45938.67087303241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45938.67087303241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45938.67087303241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45938.67087303241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45938.67087303241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45938.67087303241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45938.67087303241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45938.67087303241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45938.67087303241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45938.67087303241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45938.67087303241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45938.67087303241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45938.67087303241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45938.67087303241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45938.67087303241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45938.67087303241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45938.67087303241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45938.67087303241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45938.67087303241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45938.67087303241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45938.67087303241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45938.67087303241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45938.67087303241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45938.67087303241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45938.67087303241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45938.67087303241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45938.67087303241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45938.67087303241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45938.67087303241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45938.67087303241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45938.67087303241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45938.67087303241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45938.67087303241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45938.67087303241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45938.67087303241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45938.67087303241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45938.67087303241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45938.67087303241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45938.67087303241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45938.67087303241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45938.67087303241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45938.67087303241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45938.67087303241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45938.67087303241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45938.67087303241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45938.67087303241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45938.67087303241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45938.67087303241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45938.67087303241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45938.67087303241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45938.67087303241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45938.67087303241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45938.67087303241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45938.67087303241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45938.67087303241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45938.67087303241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45938.67087303241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45938.67087303241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45938.67087303241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45938.67087303241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45938.67087303241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45938.67087303241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45938.67087303241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45938.67087303241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45938.67087303241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45938.67087303241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45938.67087303241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45938.67087303241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45938.67087303241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45938.67087303241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45938.67087303241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45938.67087303241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45938.67087303241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45938.67087303241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45938.67087303241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45938.67087303241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45938.67087303241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45938.67087303241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45938.67087303241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45938.67087303241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45938.67087303241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45938.67087303241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45938.67087303241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45938.67087303241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45938.67087303241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45938.67087303241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45938.67087303241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45938.67087303241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45938.67087303241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45938.67087303241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45938.67087303241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45938.67087303241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45938.67087303241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45938.67087303241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45938.67087303241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45938.67087303241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45938.67087303241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45938.67087303241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45938.67087303241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45938.67087303241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45938.67087303241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45938.67087303241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45938.67087303241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45938.67087303241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45938.67087303241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45938.67087303241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45938.67087303241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45938.67087303241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45938.67087303241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45938.67087303241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45938.67087303241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45938.67087303241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45938.67087303241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45938.67087303241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45938.67087303241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45938.67087303241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45938.67087303241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45938.67087303241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45938.67087303241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45938.67087303241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45938.67087303241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45938.67087303241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45938.67087303241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45938.67087303241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45938.67087303241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45938.67087303241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45938.67087303241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45938.67087303241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45938.67087303241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45938.67087303241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45938.67087303241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45938.67087303241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45938.67087303241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45938.67087303241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45938.67087303241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45938.67087303241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45938.67087303241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45938.67087303241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45938.67087303241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45938.67087303241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45938.67087303241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45938.67087303241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45938.67087303241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45938.67087303241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45938.670873263887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45938.670873263887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45938.670873263887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45938.670873263887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45938.670873263887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45938.670873263887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45938.670873263887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45938.670873263887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45938.670873263887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45938.670873263887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45938.670873263887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45938.670873263887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45938.670873263887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45938.670873263887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45938.670873263887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45938.670873263887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45938.670873263887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45938.670873263887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45938.670873263887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45938.670873263887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45938.670873263887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45938.670873263887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45938.670873263887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45938.670873263887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45938.670873263887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45938.670873263887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45938.670873263887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45938.670873263887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45938.670873263887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45938.670873263887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45938.670873263887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45938.670873263887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45938.670873263887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45938.670873263887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45938.670873263887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45938.670873263887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45938.670873263887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45938.670873263887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45938.670873263887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45938.670873263887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45938.670873263887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45938.670873263887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45938.670873263887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45938.670873263887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45938.670873263887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45938.670873263887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45938.670873263887</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235.19015543981368</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45938.67087303241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45938.67087303241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45938.67087303241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45938.67087303241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45938.67087303241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45938.67087303241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45938.67087303241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45938.67087303241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45938.67087303241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45938.67087303241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45938.67087303241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45938.67087303241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45938.67087303241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45938.67087303241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45938.67087303241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45938.67087303241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45938.67087303241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45938.67087303241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45938.67087303241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45938.67087303241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45938.67087303241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45938.67087303241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45938.67087303241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45938.67087303241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45938.67087303241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45938.67087303241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45938.67087303241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45938.67087303241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45938.67087303241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45938.67087303241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45938.67087303241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45938.67087303241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45938.67087303241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45938.67087303241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45938.67087303241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45938.67087303241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45938.67087303241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45938.67087303241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45938.67087303241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45938.67087303241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45938.67087303241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45938.67087303241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45938.67087303241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45938.67087303241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45938.67087303241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45938.67087303241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45938.67087303241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45938.67087303241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45938.67087303241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45938.67087303241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45938.67087303241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45938.67087303241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45938.67087303241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45938.67087303241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45938.67087303241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45938.67087303241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45938.67087303241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45938.67087303241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45938.67087303241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45938.67087303241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45938.67087303241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45938.67087303241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45938.67087303241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45938.67087303241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45938.67087303241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45938.67087303241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45938.67087303241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45938.67087303241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45938.67087303241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45938.67087303241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45938.67087303241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45938.67087303241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45938.67087303241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45938.67087303241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45938.67087303241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45938.67087303241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45938.67087303241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45938.67087303241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45938.67087303241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45938.67087303241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45938.67087303241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45938.67087303241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45938.67087303241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45938.67087303241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45938.67087303241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45938.67087303241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45938.67087303241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45938.67087303241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45938.67087303241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45938.67087303241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45938.67087303241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45938.67087303241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45938.67087303241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45938.67087303241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45938.67087303241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45938.67087303241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45938.67087303241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45938.67087303241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45938.67087303241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45938.67087303241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45938.67087303241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45938.67087303241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45938.67087303241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45938.67087303241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45938.67087303241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45938.67087303241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45938.67087303241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45938.67087303241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45938.67087303241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45938.67087303241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45938.67087303241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45938.67087303241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45938.67087303241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45938.67087303241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45938.67087303241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45938.67087303241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45938.67087303241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45938.67087303241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45938.67087303241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45938.67087303241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45938.67087303241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45938.67087303241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45938.67087303241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45938.67087303241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45938.67087303241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45938.67087303241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45938.67087303241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45938.67087303241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45938.67087303241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45938.67087303241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45938.67087303241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45938.67087303241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45938.67087303241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45938.67087303241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45938.67087303241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45938.67087303241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45938.67087303241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45938.67087303241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45938.67087303241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45938.67087303241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45938.67087303241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45938.67087303241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45938.67087303241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45938.67087303241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45938.67087303241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45938.67087303241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45938.67087303241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45938.67087303241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45938.67087303241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45938.67087303241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45938.67087303241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45938.67087303241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45938.67087303241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45938.67087303241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45938.67087303241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45938.67087303241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45938.67087303241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45938.67087303241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45938.67087303241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45938.67087303241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45938.67087303241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45938.67087303241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45938.67087303241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45938.67087303241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45938.67087303241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45938.67087303241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45938.67087303241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45938.67087303241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45938.67087303241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45938.67087303241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45938.67087303241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45938.67087303241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45938.67087303241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45938.67087303241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45938.67087303241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45938.67087303241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45938.67087303241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45938.67087303241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45938.67087303241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45938.67087303241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45938.67087303241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45938.67087303241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45938.67087303241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45938.67087303241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45938.67087303241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45938.67087303241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45938.67087303241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45938.67087303241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45938.67087303241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45938.67087303241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45938.67087303241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45938.67087303241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45938.67087303241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45938.67087303241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45938.67087303241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45938.67087303241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45938.67087303241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45938.67087303241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45938.67087303241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45938.67087303241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45938.67087303241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45938.67087303241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45938.67087303241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45938.67087303241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45938.67087303241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45938.67087303241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45938.67087303241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45938.67087303241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45938.67087303241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45938.67087303241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45938.67087303241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45938.67087303241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45938.67087303241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45938.67087303241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45938.67087303241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45938.67087303241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45938.67087303241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45938.67087303241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45938.67087303241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45938.67087303241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45938.67087303241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45938.67087303241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45938.67087303241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45938.67087303241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45938.67087303241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45938.67087303241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45938.67087303241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45938.67087303241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45938.67087303241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45938.67087303241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45938.67087303241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45938.67087303241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45938.67087303241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45938.67087303241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45938.67087303241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45938.67087303241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45938.67087303241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45938.67087303241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45938.67087303241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45938.67087303241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45938.67087303241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45938.67087303241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45938.67087303241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45938.67087303241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45938.67087303241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45938.67087303241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45938.67087303241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45938.67087303241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45938.67087303241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45938.67087303241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45938.67087303241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45938.67087303241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45938.67087303241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45938.67087303241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45938.67087303241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45938.67087303241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45938.67087303241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45938.67087303241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45938.67087303241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45938.67087303241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45938.67087303241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45938.67087303241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45938.67087303241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45938.67087303241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45938.67087303241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45938.67087303241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45938.67087303241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45938.67087303241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45938.67087303241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45938.67087303241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45938.67087303241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45938.67087303241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45938.67087303241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45938.67087303241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45938.67087303241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45938.67087303241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45938.67087303241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45938.67087303241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45938.67087303241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45938.67087303241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45938.67087303241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45938.67087303241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45938.67087303241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45938.67087303241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45938.67087303241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45938.67087303241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45938.67087303241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45938.67087303241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45938.67087303241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45938.67087303241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45938.67087303241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45938.67087303241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45938.67087303241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45938.67087303241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45938.67087303241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45938.67087303241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45938.67087303241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45938.67087303241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45938.67087303241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45938.67087303241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45938.67087303241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45938.67087303241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45938.67087303241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45938.67087303241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45938.67087303241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45938.67087303241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45938.67087303241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45938.67087303241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45938.67087303241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45938.67087303241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45938.67087303241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45938.67087303241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45938.67087303241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45938.67087303241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45938.67087303241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45938.67087303241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45938.67087303241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45938.67087303241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45938.67087303241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45938.67087303241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45938.67087303241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45938.67087303241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45938.67087303241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45938.67087303241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45938.67087303241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45938.67087303241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45938.67087303241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45938.67087303241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45938.67087303241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45938.67087303241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45938.67087303241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45938.67087303241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45938.67087303241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45938.67087303241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45938.67087303241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45938.67087303241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45938.67087303241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45938.67087303241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45938.67087303241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45938.67087303241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45938.67087303241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45938.67087303241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45938.67087303241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45938.67087303241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45938.67087303241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45938.67087303241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45938.67087303241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45938.67087303241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45938.67087303241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45938.67087303241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45938.67087303241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45938.67087303241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45938.67087303241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45938.67087303241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45938.67087303241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45938.67087303241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45938.67087303241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45938.67087303241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45938.67087303241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45938.67087303241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45938.67087303241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45938.67087303241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45938.67087303241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45938.67087303241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45938.67087303241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45938.67087303241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45938.67087303241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45938.67087303241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45938.67087303241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45938.67087303241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45938.67087303241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45938.67087303241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45938.67087303241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45938.67087303241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45938.67087303241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45938.67087303241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45938.67087303241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45938.67087303241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45938.67087303241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45938.67087303241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45938.67087303241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45938.67087303241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45938.67087303241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45938.67087303241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45938.67087303241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45938.67087303241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45938.67087303241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45938.67087303241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45938.67087303241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45938.67087303241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45938.67087303241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45938.67087303241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45938.67087303241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45938.67087303241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45938.67087303241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45938.67087303241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45938.67087303241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45938.67087303241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45938.67087303241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45938.67087303241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45938.67087303241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45938.67087303241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45938.67087303241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45938.67087303241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45938.67087303241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45938.67087303241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45938.67087303241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45938.67087303241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45938.67087303241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45938.67087303241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45938.67087303241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45938.67087303241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45938.67087303241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45938.67087303241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45938.67087303241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45938.67087303241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45938.67087303241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45938.67087303241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45938.67087303241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45938.67087303241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45938.67087303241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45938.67087303241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45938.67087303241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45938.67087303241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45938.67087303241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45938.67087303241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45938.67087303241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45938.67087303241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45938.67087303241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45938.67087303241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45938.67087303241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45938.67087303241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45938.67087303241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45938.67087303241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45938.67087303241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45938.67087303241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45938.67087303241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45938.67087303241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45938.67087303241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45938.67087303241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45938.67087303241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45938.67087303241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45938.67087303241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45938.67087303241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45938.67087303241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45938.67087303241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45938.67087303241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45938.67087303241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45938.67087303241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45938.67087303241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45938.67087303241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45938.67087303241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45938.67087303241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45938.67087303241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45938.67087303241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45938.67087303241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45938.67087303241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45938.67087303241</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45938.67087303241</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45938.67087303241</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46.838812847221561</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12.481995717593236</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37" t="s">
        <v>35354</v>
      </c>
      <c r="E4" s="37" t="s">
        <v>39043</v>
      </c>
      <c r="F4" s="38" t="s">
        <v>24</v>
      </c>
      <c r="G4" s="39" t="str">
        <f ca="1">IFERROR(NOW()-F4,"-")</f>
        <v>-</v>
      </c>
      <c r="H4" s="38">
        <v>45891.795057870368</v>
      </c>
      <c r="I4" s="37" t="str">
        <f>IFERROR(VLOOKUP(D4,DB!A:F,6,0),"")</f>
        <v>Generator-SG</v>
      </c>
      <c r="J4" s="37" t="str">
        <f>IFERROR(VLOOKUP(D4,DB!A:G,7,0),"")</f>
        <v>Vandalized</v>
      </c>
      <c r="K4" s="37" t="s">
        <v>39061</v>
      </c>
      <c r="L4" s="37" t="str">
        <f>IFERROR(VLOOKUP(D4,DB!A:I,9,0),"")</f>
        <v>Latis</v>
      </c>
      <c r="M4" s="125"/>
    </row>
    <row r="5" spans="1:13" ht="15">
      <c r="A5" s="37"/>
      <c r="B5" s="37" t="str">
        <f>IFERROR(VLOOKUP(D5,DB!A:K,11,0),"")</f>
        <v/>
      </c>
      <c r="C5" s="37"/>
      <c r="D5" s="37"/>
      <c r="E5" s="37"/>
      <c r="F5" s="38"/>
      <c r="G5" s="39">
        <f ca="1">IFERROR(NOW()-F5,"-")</f>
        <v>45938.67087303241</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45938.67087303241</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45938.67087303241</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45938.67087303241</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45938.67087303241</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45938.67087303241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45938.67087303241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45938.67087303241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45938.67087303241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45938.67087303241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45938.67087303241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45938.67087303241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45938.67087303241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45938.67087303241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45938.67087303241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45938.67087303241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45938.67087303241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45938.67087303241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45938.67087303241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45938.67087303241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45938.67087303241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45938.67087303241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45938.67087303241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45938.67087303241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45938.67087303241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45938.67087303241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45938.67087303241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45938.67087303241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45938.67087303241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45938.67087303241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45938.67087303241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45938.67087303241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45938.67087303241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45938.67087303241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45938.67087303241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45938.67087303241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45938.67087303241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45938.67087303241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45938.67087303241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45938.67087303241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45938.67087303241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45938.67087303241</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45938.67087303241</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45938.67087303241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45938.67087303241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45938.67087303241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45938.67087303241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45938.67087303241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45938.67087303241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45938.67087303241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45938.67087303241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45938.67087303241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45938.67087303241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45938.67087303241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45938.67087303241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45938.67087303241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45938.67087303241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45938.67087303241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45938.67087303241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45938.67087303241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45938.67087303241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45938.67087303241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45938.67087303241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45938.67087303241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45938.67087303241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45938.67087303241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45938.67087303241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45938.67087303241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45938.67087303241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45938.67087303241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45938.67087303241</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45938.67087303241</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45938.67087303241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45938.67087303241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45938.67087303241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45938.67087303241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45938.67087303241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45938.67087303241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45938.67087303241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45938.67087303241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45938.67087303241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45938.67087303241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45938.67087303241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45938.67087303241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45938.67087303241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45938.67087303241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45938.67087303241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45938.67087303241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45938.67087303241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45938.67087303241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45938.67087303241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45938.67087303241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45938.67087303241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45938.67087303241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45938.67087303241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45938.67087303241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45938.67087303241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45938.67087303241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45938.67087303241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45938.67087303241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45938.67087303241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45938.67087303241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45938.67087303241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45938.67087303241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45938.67087303241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45938.67087303241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45938.67087303241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45938.67087303241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45938.67087303241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45938.67087303241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45938.67087303241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45938.67087303241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45938.67087303241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45938.67087303241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45938.67087303241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45938.67087303241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45938.67087303241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45938.67087303241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45938.67087303241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45938.67087303241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45938.67087303241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45938.67087303241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45938.67087303241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45938.67087303241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45938.67087303241</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45938.67087303241</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11.898025810187391</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45938.67087303241</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4.7899008101885556</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3.7286276620361605</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39063</v>
      </c>
      <c r="F6" s="155"/>
      <c r="G6" s="152">
        <f ca="1">IFERROR(NOW()-F6,"-")</f>
        <v>45938.670872916664</v>
      </c>
      <c r="H6" s="155">
        <v>45937.667847222219</v>
      </c>
      <c r="I6" s="150" t="str">
        <f>IFERROR(VLOOKUP(D6,DB!A:F,6,0),"")</f>
        <v>SCECO</v>
      </c>
      <c r="J6" s="150" t="str">
        <f>IFERROR(VLOOKUP(D6,DB!A:G,7,0),"")</f>
        <v>Weak</v>
      </c>
      <c r="K6" s="156" t="s">
        <v>39068</v>
      </c>
      <c r="L6" s="150" t="str">
        <f>IFERROR(VLOOKUP(D6,DB!A:I,9,0),"")</f>
        <v>Latis</v>
      </c>
    </row>
    <row r="7" spans="1:16383" ht="31.5" customHeight="1">
      <c r="A7" s="161" t="s">
        <v>39069</v>
      </c>
      <c r="B7" s="161" t="str">
        <f>IFERROR(VLOOKUP(D7,DB!A:K,11,0),"")</f>
        <v>R6</v>
      </c>
      <c r="C7" s="161">
        <v>3</v>
      </c>
      <c r="D7" s="161" t="s">
        <v>32951</v>
      </c>
      <c r="E7" s="161" t="s">
        <v>38964</v>
      </c>
      <c r="F7" s="168">
        <v>45938.593113425901</v>
      </c>
      <c r="G7" s="152">
        <f ca="1">IFERROR(NOW()-F7,"-")</f>
        <v>7.7759490763128269E-2</v>
      </c>
      <c r="H7" s="161">
        <v>45938.565011574072</v>
      </c>
      <c r="I7" s="161" t="str">
        <f>IFERROR(VLOOKUP(D7,DB!A:F,6,0),"")</f>
        <v>SCECO</v>
      </c>
      <c r="J7" s="161" t="str">
        <f>IFERROR(VLOOKUP(D7,DB!A:G,7,0),"")</f>
        <v>Dead+No BB Design</v>
      </c>
      <c r="K7" s="161" t="s">
        <v>39070</v>
      </c>
      <c r="L7" s="161" t="str">
        <f>IFERROR(VLOOKUP(D7,DB!A:I,9,0),"")</f>
        <v>Latis</v>
      </c>
    </row>
    <row r="8" spans="1:16383" ht="31.5" customHeight="1">
      <c r="A8" s="161" t="s">
        <v>39071</v>
      </c>
      <c r="B8" s="161" t="str">
        <f>IFERROR(VLOOKUP(D8,DB!A:K,11,0),"")</f>
        <v>R6</v>
      </c>
      <c r="C8" s="161">
        <v>1</v>
      </c>
      <c r="D8" s="161" t="s">
        <v>33325</v>
      </c>
      <c r="E8" s="161" t="s">
        <v>38964</v>
      </c>
      <c r="F8" s="168">
        <v>45938.637037037035</v>
      </c>
      <c r="G8" s="152">
        <f ca="1">IFERROR(NOW()-F8,"-")</f>
        <v>3.3835879628895782E-2</v>
      </c>
      <c r="H8" s="161">
        <v>45938.631354166668</v>
      </c>
      <c r="I8" s="161" t="str">
        <f>IFERROR(VLOOKUP(D8,DB!A:F,6,0),"")</f>
        <v>Generator-SG</v>
      </c>
      <c r="J8" s="161" t="str">
        <f>IFERROR(VLOOKUP(D8,DB!A:G,7,0),"")</f>
        <v>Vandalized</v>
      </c>
      <c r="K8" s="161" t="s">
        <v>39072</v>
      </c>
      <c r="L8" s="161" t="str">
        <f>IFERROR(VLOOKUP(D8,DB!A:I,9,0),"")</f>
        <v>Latis</v>
      </c>
    </row>
    <row r="9" spans="1:16383" ht="31.5" customHeight="1">
      <c r="A9" s="161"/>
      <c r="B9" s="161" t="str">
        <f>IFERROR(VLOOKUP(D9,DB!A:K,11,0),"")</f>
        <v/>
      </c>
      <c r="C9" s="161"/>
      <c r="D9" s="161"/>
      <c r="E9" s="161"/>
      <c r="F9" s="161"/>
      <c r="G9" s="152">
        <f ca="1">IFERROR(NOW()-F9,"-")</f>
        <v>45938.670872916664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45938.670872916664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45938.670872916664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45938.670872916664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52">
        <f ca="1">IFERROR(NOW()-F13,"-")</f>
        <v>45938.670872916664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45938.670872916664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45938.670872916664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45938.670872916664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45938.670872916664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45938.670872916664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45938.670872916664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45938.670872916664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45938.670872916664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45938.670872916664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45938.670872916664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45938.670872916664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45938.670872916664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45938.670872916664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45938.670872916664</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45938.670872916664</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45938.670872916664</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45938.670872916664</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45938.670872916664</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45938.670872916664</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45938.670872916664</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45938.670872916664</v>
      </c>
      <c r="H34" s="161"/>
      <c r="I34" s="161" t="str">
        <f>IFERROR(VLOOKUP(D34,DB!A:F,6,0),"")</f>
        <v/>
      </c>
      <c r="J34" s="161" t="str">
        <f>IFERROR(VLOOKUP(D34,DB!A:G,7,0),"")</f>
        <v/>
      </c>
      <c r="K34" s="161"/>
      <c r="L34" s="161" t="str">
        <f>IFERROR(VLOOKUP(D34,DB!A:I,9,0),"")</f>
        <v/>
      </c>
    </row>
    <row r="35" spans="1:12" ht="31.5" customHeight="1">
      <c r="A35" s="161"/>
      <c r="B35" s="161" t="str">
        <f>IFERROR(VLOOKUP(D35,DB!A:K,11,0),"")</f>
        <v/>
      </c>
      <c r="C35" s="161"/>
      <c r="D35" s="161"/>
      <c r="E35" s="161"/>
      <c r="F35" s="161"/>
      <c r="G35" s="152">
        <f ca="1">IFERROR(NOW()-F35,"-")</f>
        <v>45938.670872916664</v>
      </c>
      <c r="H35" s="161"/>
      <c r="I35" s="161" t="str">
        <f>IFERROR(VLOOKUP(D35,DB!A:F,6,0),"")</f>
        <v/>
      </c>
      <c r="J35" s="161" t="str">
        <f>IFERROR(VLOOKUP(D35,DB!A:G,7,0),"")</f>
        <v/>
      </c>
      <c r="K35" s="161"/>
      <c r="L35" s="161" t="str">
        <f>IFERROR(VLOOKUP(D35,DB!A:I,9,0),"")</f>
        <v/>
      </c>
    </row>
    <row r="36" spans="1:12" ht="31.5" customHeight="1">
      <c r="A36" s="162"/>
      <c r="B36" s="163" t="str">
        <f>IFERROR(VLOOKUP(D36,DB!A:K,11,0),"")</f>
        <v/>
      </c>
      <c r="C36" s="163"/>
      <c r="D36" s="163"/>
      <c r="E36" s="164"/>
      <c r="F36" s="165"/>
      <c r="G36" s="152">
        <f ca="1">IFERROR(NOW()-F36,"-")</f>
        <v>45938.670872916664</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45938.670872916664</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45938.670872916664</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45938.670872916664</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52">
        <f ca="1">IFERROR(NOW()-F40,"-")</f>
        <v>45938.670872916664</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45938.67087303241</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45938.67087303241</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45938.67087303241</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45938.67087303241</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45938.67087303241</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45938.67087303241</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45938.67087303241</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45938.67087303241</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45938.67087303241</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45938.67087303241</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45938.67087303241</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45938.67087303241</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45938.67087303241</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45938.67087303241</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45938.67087303241</v>
      </c>
      <c r="H55" s="165"/>
      <c r="I55" s="163" t="str">
        <f>IFERROR(VLOOKUP(D55,DB!A:F,6,0),"")</f>
        <v/>
      </c>
      <c r="J55" s="163" t="str">
        <f>IFERROR(VLOOKUP(D55,DB!A:G,7,0),"")</f>
        <v/>
      </c>
      <c r="K55" s="167"/>
      <c r="L55" s="164" t="str">
        <f>IFERROR(VLOOKUP(D55,DB!A:I,9,0),"")</f>
        <v/>
      </c>
    </row>
    <row r="56" spans="1:12" ht="31.5" customHeight="1">
      <c r="A56" s="162"/>
      <c r="B56" s="163" t="str">
        <f>IFERROR(VLOOKUP(D56,DB!A:K,11,0),"")</f>
        <v/>
      </c>
      <c r="C56" s="163"/>
      <c r="D56" s="163"/>
      <c r="E56" s="164"/>
      <c r="F56" s="165"/>
      <c r="G56" s="166">
        <f ca="1">IFERROR(NOW()-F56,"-")</f>
        <v>45938.67087303241</v>
      </c>
      <c r="H56" s="165"/>
      <c r="I56" s="163" t="str">
        <f>IFERROR(VLOOKUP(D56,DB!A:F,6,0),"")</f>
        <v/>
      </c>
      <c r="J56" s="163" t="str">
        <f>IFERROR(VLOOKUP(D56,DB!A:G,7,0),"")</f>
        <v/>
      </c>
      <c r="K56" s="167"/>
      <c r="L56" s="164" t="str">
        <f>IFERROR(VLOOKUP(D56,DB!A:I,9,0),"")</f>
        <v/>
      </c>
    </row>
    <row r="57" spans="1:12" ht="31.5" customHeight="1">
      <c r="A57" s="110"/>
      <c r="B57" s="109" t="str">
        <f>IFERROR(VLOOKUP(D57,DB!A:K,11,0),"")</f>
        <v/>
      </c>
      <c r="C57" s="111"/>
      <c r="D57" s="109"/>
      <c r="E57" s="112"/>
      <c r="F57" s="113"/>
      <c r="G57" s="81">
        <f ca="1">IFERROR(NOW()-F57,"-")</f>
        <v>45938.67087303241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45938.67087303241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45938.67087303241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45938.67087303241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45938.67087303241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45938.67087303241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45938.67087303241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45938.67087303241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45938.67087303241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45938.67087303241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45938.67087303241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45938.67087303241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45938.67087303241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45938.67087303241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45938.67087303241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45938.67087303241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45938.67087303241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45938.67087303241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45938.67087303241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45938.67087303241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45938.67087303241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45938.67087303241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45938.67087303241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45938.67087303241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45938.67087303241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45938.67087303241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45938.67087303241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45938.67087303241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45938.67087303241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45938.67087303241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45938.67087303241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45938.67087303241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45938.67087303241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45938.67087303241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45938.67087303241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45938.67087303241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45938.67087303241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45938.67087303241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45938.67087303241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45938.67087303241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45938.67087303241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45938.67087303241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45938.67087303241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45938.67087303241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45938.67087303241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45938.67087303241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45938.67087303241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45938.67087303241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45938.67087303241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45938.67087303241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45938.67087303241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45938.67087303241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45938.67087303241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45938.67087303241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45938.67087303241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45938.67087303241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45938.67087303241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45938.67087303241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45938.67087303241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45938.67087303241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45938.67087303241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45938.67087303241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45938.67087303241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45938.67087303241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45938.67087303241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45938.67087303241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45938.67087303241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45938.67087303241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45938.67087303241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45938.67087303241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45938.67087303241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45938.67087303241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45938.67087303241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45938.67087303241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45938.67087303241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45938.67087303241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45938.67087303241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45938.67087303241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45938.67087303241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45938.67087303241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45938.67087303241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45938.67087303241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45938.67087303241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45938.67087303241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45938.67087303241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45938.67087303241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45938.67087303241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45938.67087303241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45938.67087303241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45938.67087303241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45938.67087303241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45938.67087303241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45938.67087303241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45938.67087303241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45938.67087303241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45938.67087303241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45938.67087303241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45938.67087303241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45938.67087303241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45938.67087303241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45938.67087303241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45938.67087303241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45938.67087303241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45938.67087303241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45938.67087303241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45938.67087303241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45938.67087303241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45938.67087303241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45938.67087303241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45938.67087303241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45938.67087303241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45938.67087303241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45938.67087303241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45938.67087303241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45938.67087303241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45938.67087303241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45938.67087303241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45938.67087303241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45938.67087303241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45938.67087303241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45938.67087303241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45938.67087303241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45938.67087303241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45938.67087303241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45938.67087303241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45938.67087303241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45938.67087303241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45938.67087303241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45938.67087303241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45938.67087303241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45938.67087303241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45938.67087303241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45938.67087303241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45938.67087303241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45938.67087303241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45938.67087303241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45938.67087303241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45938.67087303241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45938.67087303241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45938.67087303241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45938.67087303241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45938.67087303241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45938.67087303241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45938.67087303241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45938.67087303241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45938.67087303241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45938.67087303241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45938.67087303241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45938.67087303241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45938.67087303241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45938.67087303241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45938.67087303241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45938.67087303241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45938.67087303241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45938.67087303241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45938.67087303241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45938.67087303241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45938.67087303241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45938.67087303241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45938.67087303241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45938.67087303241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45938.67087303241</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45938.67087303241</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45938.67087303241</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45938.67087303241</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45938.67087303241</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45938.67087303241</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2025-10-08T13:06:52Z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