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55" documentId="13_ncr:1_{F6CB121F-512D-4AA6-A0C1-0FB36C537598}" xr6:coauthVersionLast="47" xr6:coauthVersionMax="47" xr10:uidLastSave="{711DFA1F-B3FE-4562-876D-2BB5AA0B938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J5" i="1"/>
  <c r="I5" i="1"/>
  <c r="B5" i="1"/>
  <c r="I2" i="3"/>
  <c r="G5" i="2"/>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6" i="1"/>
  <c r="B7" i="1"/>
  <c r="G2" i="1"/>
  <c r="I2" i="1"/>
  <c r="J2" i="1"/>
  <c r="L2" i="1"/>
  <c r="I3" i="1"/>
  <c r="I4" i="1"/>
  <c r="I6" i="1"/>
  <c r="I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G6" i="1"/>
  <c r="L6" i="1"/>
  <c r="G7" i="1"/>
  <c r="L7" i="1"/>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<sst xmlns="http://schemas.openxmlformats.org/spreadsheetml/2006/main" count="178599" uniqueCount="39081">
  <si>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</si>
  <si>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</si>
  <si>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</si>
  <si>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</si>
  <si>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</si>
  <si>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</si>
  <si>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</si>
  <si>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</si>
  <si>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</si>
  <si>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</si>
  <si>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</si>
  <si>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</si>
  <si>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</si>
  <si>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</si>
  <si>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</si>
  <si>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</si>
  <si>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</si>
  <si>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</si>
  <si>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</si>
  <si>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</si>
  <si>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</si>
  <si>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</si>
  <si>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</si>
  <si>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</si>
  <si>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</si>
  <si>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</si>
  <si>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</si>
  <si>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</si>
  <si>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</si>
  <si>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</si>
  <si>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</si>
  <si>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</si>
  <si>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</si>
  <si>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</si>
  <si>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</si>
  <si>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</si>
  <si>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</si>
  <si>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</si>
  <si>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</si>
  <si>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</si>
  <si>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</si>
  <si>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</si>
  <si>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</si>
  <si>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</si>
  <si>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</si>
  <si>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</si>
  <si>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</si>
  <si>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</si>
  <si>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</si>
  <si>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</si>
  <si>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</si>
  <si>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</si>
  <si>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</si>
  <si>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</si>
  <si>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</si>
  <si>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</si>
  <si>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</si>
  <si>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</si>
  <si>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</si>
  <si>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</si>
  <si>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</si>
  <si>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</si>
  <si>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</si>
  <si>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</si>
  <si>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</si>
  <si>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</si>
  <si>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</si>
  <si>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</si>
  <si>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</si>
  <si>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</si>
  <si>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</si>
  <si>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</si>
  <si>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</si>
  <si>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</si>
  <si>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</si>
  <si>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</si>
  <si>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</si>
  <si>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</si>
  <si>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</si>
  <si>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</si>
  <si>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</si>
  <si>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</si>
  <si>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</si>
  <si>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</si>
  <si>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</si>
  <si>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</si>
  <si>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</si>
  <si>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</si>
  <si>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</si>
  <si>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</si>
  <si>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</si>
  <si>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</si>
  <si>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</si>
  <si>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</si>
  <si>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</si>
  <si>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</si>
  <si>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</si>
  <si>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</si>
  <si>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</si>
  <si>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</si>
  <si>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</si>
  <si>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</si>
  <si>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</si>
  <si>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</si>
  <si>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</si>
  <si>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</si>
  <si>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</si>
  <si>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</si>
  <si>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</si>
  <si>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</si>
  <si>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</si>
  <si>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</si>
  <si>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</si>
  <si>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</si>
  <si>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</si>
  <si>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</si>
  <si>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</si>
  <si>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</si>
  <si>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</si>
  <si>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</si>
  <si>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</si>
  <si>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</si>
  <si>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</si>
  <si>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</si>
  <si>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</si>
  <si>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</si>
  <si>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</si>
  <si>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</si>
  <si>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</si>
  <si>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</si>
  <si>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</si>
  <si>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</si>
  <si>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</si>
  <si>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</si>
  <si>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</si>
  <si>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</si>
  <si>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</si>
  <si>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</si>
  <si>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</si>
  <si>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</si>
  <si>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</si>
  <si>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</si>
  <si>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</si>
  <si>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</si>
  <si>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</si>
  <si>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</si>
  <si>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</si>
  <si>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</si>
  <si>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</si>
  <si>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</si>
  <si>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</si>
  <si>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</si>
  <si>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</si>
  <si>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</si>
  <si>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</si>
  <si>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</si>
  <si>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</si>
  <si>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</si>
  <si>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</si>
  <si>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</si>
  <si>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</si>
  <si>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</si>
  <si>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</si>
  <si>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</si>
  <si>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</si>
  <si>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</si>
  <si>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</si>
  <si>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</si>
  <si>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</si>
  <si>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</si>
  <si>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</si>
  <si>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</si>
  <si>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</si>
  <si>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</si>
  <si>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</si>
  <si>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</si>
  <si>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</si>
  <si>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</si>
  <si>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</si>
  <si>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</si>
  <si>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</si>
  <si>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</si>
  <si>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</si>
  <si>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</si>
  <si>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</si>
  <si>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</si>
  <si>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</si>
  <si>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</si>
  <si>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</si>
  <si>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</si>
  <si>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</si>
  <si>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</si>
  <si>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</si>
  <si>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</si>
  <si>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</si>
  <si>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</si>
  <si>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</si>
  <si>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</si>
  <si>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</si>
  <si>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</si>
  <si>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</si>
  <si>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</si>
  <si>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</si>
  <si>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</si>
  <si>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</si>
  <si>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</si>
  <si>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</si>
  <si>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</si>
  <si>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</si>
  <si>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</si>
  <si>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</si>
  <si>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</si>
  <si>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</si>
  <si>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</si>
  <si>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</si>
  <si>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</si>
  <si>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</si>
  <si>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</si>
  <si>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</si>
  <si>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</si>
  <si>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</si>
  <si>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</si>
  <si>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</si>
  <si>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</si>
  <si>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</si>
  <si>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</si>
  <si>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</si>
  <si>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</si>
  <si>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</si>
  <si>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</si>
  <si>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</si>
  <si>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</si>
  <si>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</si>
  <si>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</si>
  <si>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</si>
  <si>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</si>
  <si>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</si>
  <si>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</si>
  <si>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</si>
  <si>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</si>
  <si>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</si>
  <si>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</si>
  <si>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</si>
  <si>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</si>
  <si>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</si>
  <si>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</si>
  <si>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</si>
  <si>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</si>
  <si>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</si>
  <si>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</si>
  <si>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</si>
  <si>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</si>
  <si>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</si>
  <si>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</si>
  <si>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</si>
  <si>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</si>
  <si>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</si>
  <si>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</si>
  <si>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</si>
  <si>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</si>
  <si>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</si>
  <si>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</si>
  <si>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</si>
  <si>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</si>
  <si>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</si>
  <si>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</si>
  <si>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</si>
  <si>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</si>
  <si>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</si>
  <si>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</si>
  <si>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</si>
  <si>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</si>
  <si>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</si>
  <si>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</si>
  <si>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</si>
  <si>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</si>
  <si>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</si>
  <si>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</si>
  <si>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</si>
  <si>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</si>
  <si>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</si>
  <si>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</si>
  <si>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</si>
  <si>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</si>
  <si>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</si>
  <si>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</si>
  <si>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</si>
  <si>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</si>
  <si>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</si>
  <si>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</si>
  <si>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</si>
  <si>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</si>
  <si>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</si>
  <si>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</si>
  <si>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</si>
  <si>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</si>
  <si>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</si>
  <si>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</si>
  <si>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</si>
  <si>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</si>
  <si>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</si>
  <si>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</si>
  <si>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</si>
  <si>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</si>
  <si>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</si>
  <si>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</si>
  <si>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</si>
  <si>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</si>
  <si>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</si>
  <si>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</si>
  <si>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</si>
  <si>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</si>
  <si>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</si>
  <si>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</si>
  <si>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</si>
  <si>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</si>
  <si>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</si>
  <si>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</si>
  <si>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</si>
  <si>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</si>
  <si>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</si>
  <si>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</si>
  <si>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</si>
  <si>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</si>
  <si>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</si>
  <si>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</si>
  <si>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</si>
  <si>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</si>
  <si>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</si>
  <si>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</si>
  <si>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</si>
  <si>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</si>
  <si>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</si>
  <si>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</si>
  <si>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</si>
  <si>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</si>
  <si>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</si>
  <si>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</si>
  <si>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</si>
  <si>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</si>
  <si>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</si>
  <si>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</si>
  <si>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</si>
  <si>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</si>
  <si>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</si>
  <si>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</si>
  <si>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</si>
  <si>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</si>
  <si>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</si>
  <si>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</si>
  <si>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</si>
  <si>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</si>
  <si>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</si>
  <si>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</si>
  <si>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</si>
  <si>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</si>
  <si>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</si>
  <si>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</si>
  <si>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</si>
  <si>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</si>
  <si>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</si>
  <si>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</si>
  <si>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</si>
  <si>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</si>
  <si>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</si>
  <si>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</si>
  <si>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</si>
  <si>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</si>
  <si>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</si>
  <si>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</si>
  <si>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</si>
  <si>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</si>
  <si>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</si>
  <si>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</si>
  <si>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</si>
  <si>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</si>
  <si>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</si>
  <si>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</si>
  <si>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</si>
  <si>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</si>
  <si>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</si>
  <si>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</si>
  <si>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</si>
  <si>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</si>
  <si>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</si>
  <si>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</si>
  <si>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</si>
  <si>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</si>
  <si>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</si>
  <si>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</si>
  <si>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</si>
  <si>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</si>
  <si>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</si>
  <si>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</si>
  <si>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</si>
  <si>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</si>
  <si>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</si>
  <si>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</si>
  <si>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</si>
  <si>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</si>
  <si>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</si>
  <si>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</si>
  <si>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</si>
  <si>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</si>
  <si>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</si>
  <si>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</si>
  <si>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</si>
  <si>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</si>
  <si>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</si>
  <si>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</si>
  <si>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</si>
  <si>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</si>
  <si>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</si>
  <si>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</si>
  <si>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</si>
  <si>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</si>
  <si>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</si>
  <si>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</si>
  <si>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</si>
  <si>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</si>
  <si>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</si>
  <si>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</si>
  <si>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</si>
  <si>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</si>
  <si>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</si>
  <si>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</si>
  <si>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</si>
  <si>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</si>
  <si>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</si>
  <si>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</si>
  <si>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</si>
  <si>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</si>
  <si>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</si>
  <si>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</si>
  <si>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</si>
  <si>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</si>
  <si>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</si>
  <si>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</si>
  <si>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</si>
  <si>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</si>
  <si>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</si>
  <si>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</si>
  <si>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</si>
  <si>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</si>
  <si>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</si>
  <si>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</si>
  <si>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</si>
  <si>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</si>
  <si>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</si>
  <si>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</si>
  <si>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</si>
  <si>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</si>
  <si>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</si>
  <si>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</si>
  <si>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</si>
  <si>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</si>
  <si>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</si>
  <si>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</si>
  <si>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</si>
  <si>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</si>
  <si>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</si>
  <si>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</si>
  <si>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</si>
  <si>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</si>
  <si>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</si>
  <si>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</si>
  <si>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</si>
  <si>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</si>
  <si>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</si>
  <si>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</si>
  <si>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</si>
  <si>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</si>
  <si>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</si>
  <si>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</si>
  <si>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</si>
  <si>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</si>
  <si>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</si>
  <si>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</si>
  <si>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</si>
  <si>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</si>
  <si>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</si>
  <si>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</si>
  <si>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</si>
  <si>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</si>
  <si>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</si>
  <si>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</si>
  <si>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</si>
  <si>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</si>
  <si>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</si>
  <si>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</si>
  <si>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</si>
  <si>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</si>
  <si>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</si>
  <si>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</si>
  <si>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</si>
  <si>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</si>
  <si>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</si>
  <si>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</si>
  <si>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</si>
  <si>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</si>
  <si>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</si>
  <si>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</si>
  <si>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</si>
  <si>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</si>
  <si>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</si>
  <si>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</si>
  <si>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</si>
  <si>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</si>
  <si>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</si>
  <si>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</si>
  <si>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</si>
  <si>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</si>
  <si>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</si>
  <si>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</si>
  <si>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</si>
  <si>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</si>
  <si>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</si>
  <si>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</si>
  <si>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</si>
  <si>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</si>
  <si>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</si>
  <si>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</si>
  <si>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</si>
  <si>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</si>
  <si>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</si>
  <si>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</si>
  <si>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</si>
  <si>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</si>
  <si>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</si>
  <si>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</si>
  <si>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</si>
  <si>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</si>
  <si>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</si>
  <si>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</si>
  <si>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</si>
  <si>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</si>
  <si>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</si>
  <si>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</si>
  <si>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</si>
  <si>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</si>
  <si>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</si>
  <si>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</si>
  <si>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</si>
  <si>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</si>
  <si>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</si>
  <si>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</si>
  <si>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</si>
  <si>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</si>
  <si>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</si>
  <si>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</si>
  <si>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</si>
  <si>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</si>
  <si>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</si>
  <si>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</si>
  <si>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</si>
  <si>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</si>
  <si>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</si>
  <si>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</si>
  <si>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</si>
  <si>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</si>
  <si>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</si>
  <si>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</si>
  <si>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</si>
  <si>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</si>
  <si>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</si>
  <si>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</si>
  <si>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</si>
  <si>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</si>
  <si>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</si>
  <si>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</si>
  <si>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</si>
  <si>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</si>
  <si>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</si>
  <si>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</si>
  <si>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</si>
  <si>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</si>
  <si>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</si>
  <si>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</si>
  <si>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</si>
  <si>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</si>
  <si>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</si>
  <si>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</si>
  <si>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</si>
  <si>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</si>
  <si>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</si>
  <si>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</si>
  <si>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</si>
  <si>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</si>
  <si>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</si>
  <si>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</si>
  <si>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</si>
  <si>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</si>
  <si>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</si>
  <si>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</si>
  <si>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</si>
  <si>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</si>
  <si>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</si>
  <si>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</si>
  <si>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</si>
  <si>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</si>
  <si>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</si>
  <si>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</si>
  <si>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</si>
  <si>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</si>
  <si>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</si>
  <si>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</si>
  <si>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</si>
  <si>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</si>
  <si>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</si>
  <si>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</si>
  <si>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</si>
  <si>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</si>
  <si>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</si>
  <si>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</si>
  <si>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</si>
  <si>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</si>
  <si>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</si>
  <si>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</si>
  <si>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</si>
  <si>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</si>
  <si>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</si>
  <si>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</si>
  <si>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</si>
  <si>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</si>
  <si>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</si>
  <si>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</si>
  <si>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</si>
  <si>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</si>
  <si>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</si>
  <si>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</si>
  <si>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</si>
  <si>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</si>
  <si>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</si>
  <si>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</si>
  <si>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</si>
  <si>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</si>
  <si>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</si>
  <si>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</si>
  <si>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</si>
  <si>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</si>
  <si>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</si>
  <si>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</si>
  <si>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</si>
  <si>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</si>
  <si>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</si>
  <si>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</si>
  <si>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</si>
  <si>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</si>
  <si>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</si>
  <si>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</si>
  <si>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</si>
  <si>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</si>
  <si>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</si>
  <si>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</si>
  <si>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</si>
  <si>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</si>
  <si>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</si>
  <si>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</si>
  <si>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</si>
  <si>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</si>
  <si>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</si>
  <si>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</si>
  <si>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</si>
  <si>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</si>
  <si>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</si>
  <si>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</si>
  <si>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</si>
  <si>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</si>
  <si>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</si>
  <si>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</si>
  <si>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</si>
  <si>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</si>
  <si>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</si>
  <si>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</si>
  <si>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</si>
  <si>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</si>
  <si>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</si>
  <si>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</si>
  <si>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</si>
  <si>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</si>
  <si>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</si>
  <si>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</si>
  <si>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</si>
  <si>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</si>
  <si>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</si>
  <si>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</si>
  <si>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</si>
  <si>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</si>
  <si>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</si>
  <si>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</si>
  <si>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</si>
  <si>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</si>
  <si>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</si>
  <si>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</si>
  <si>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</si>
  <si>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</si>
  <si>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</si>
  <si>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</si>
  <si>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</si>
  <si>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</si>
  <si>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</si>
  <si>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</si>
  <si>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</si>
  <si>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</si>
  <si>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</si>
  <si>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</si>
  <si>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</si>
  <si>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</si>
  <si>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</si>
  <si>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</si>
  <si>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</si>
  <si>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</si>
  <si>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</si>
  <si>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</si>
  <si>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</si>
  <si>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</si>
  <si>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</si>
  <si>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</si>
  <si>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</si>
  <si>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</si>
  <si>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</si>
  <si>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</si>
  <si>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</si>
  <si>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</si>
  <si>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</si>
  <si>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</si>
  <si>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</si>
  <si>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</si>
  <si>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</si>
  <si>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</si>
  <si>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</si>
  <si>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</si>
  <si>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</si>
  <si>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</si>
  <si>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</si>
  <si>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</si>
  <si>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</si>
  <si>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</si>
  <si>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</si>
  <si>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</si>
  <si>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</si>
  <si>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</si>
  <si>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</si>
  <si>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</si>
  <si>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</si>
  <si>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</si>
  <si>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</si>
  <si>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</si>
  <si>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</si>
  <si>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</si>
  <si>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</si>
  <si>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</si>
  <si>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</si>
  <si>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</si>
  <si>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</si>
  <si>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</si>
  <si>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</si>
  <si>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</si>
  <si>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</si>
  <si>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</si>
  <si>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</si>
  <si>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</si>
  <si>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</si>
  <si>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</si>
  <si>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</si>
  <si>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</si>
  <si>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</si>
  <si>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</si>
  <si>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</si>
  <si>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</si>
  <si>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</si>
  <si>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</si>
  <si>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</si>
  <si>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</si>
  <si>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</si>
  <si>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</si>
  <si>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</si>
  <si>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</si>
  <si>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</si>
  <si>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</si>
  <si>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</si>
  <si>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</si>
  <si>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</si>
  <si>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</si>
  <si>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</si>
  <si>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</si>
  <si>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</si>
  <si>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</si>
  <si>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</si>
  <si>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</si>
  <si>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</si>
  <si>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</si>
  <si>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</si>
  <si>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</si>
  <si>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</si>
  <si>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</si>
  <si>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</si>
  <si>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</si>
  <si>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</si>
  <si>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</si>
  <si>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</si>
  <si>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</si>
  <si>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</si>
  <si>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</si>
  <si>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</si>
  <si>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</si>
  <si>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</si>
  <si>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</si>
  <si>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</si>
  <si>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</si>
  <si>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</si>
  <si>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</si>
  <si>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</si>
  <si>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</si>
  <si>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</si>
  <si>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</si>
  <si>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</si>
  <si>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</si>
  <si>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</si>
  <si>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</si>
  <si>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</si>
  <si>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</si>
  <si>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</si>
  <si>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</si>
  <si>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</si>
  <si>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</si>
  <si>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</si>
  <si>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</si>
  <si>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</si>
  <si>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</si>
  <si>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</si>
  <si>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</si>
  <si>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</si>
  <si>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</si>
  <si>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</si>
  <si>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</si>
  <si>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</si>
  <si>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</si>
  <si>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</si>
  <si>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</si>
  <si>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</si>
  <si>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</si>
  <si>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</si>
  <si>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</si>
  <si>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</si>
  <si>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</si>
  <si>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</si>
  <si>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</si>
  <si>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</si>
  <si>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</si>
  <si>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</si>
  <si>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</si>
  <si>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</si>
  <si>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</si>
  <si>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</si>
  <si>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</si>
  <si>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</si>
  <si>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</si>
  <si>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</si>
  <si>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</si>
  <si>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</si>
  <si>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</si>
  <si>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</si>
  <si>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</si>
  <si>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</si>
  <si>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</si>
  <si>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</si>
  <si>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</si>
  <si>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</si>
  <si>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</si>
  <si>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</si>
  <si>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</si>
  <si>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</si>
  <si>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</si>
  <si>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</si>
  <si>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</si>
  <si>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</si>
  <si>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</si>
  <si>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</si>
  <si>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</si>
  <si>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</si>
  <si>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</si>
  <si>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</si>
  <si>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</si>
  <si>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</si>
  <si>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</si>
  <si>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</si>
  <si>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</si>
  <si>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</si>
  <si>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</si>
  <si>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</si>
  <si>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</si>
  <si>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</si>
  <si>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</si>
  <si>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</si>
  <si>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</si>
  <si>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</si>
  <si>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</si>
  <si>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</si>
  <si>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</si>
  <si>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</si>
  <si>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</si>
  <si>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</si>
  <si>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</si>
  <si>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</si>
  <si>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</si>
  <si>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</si>
  <si>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</si>
  <si>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</si>
  <si>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</si>
  <si>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</si>
  <si>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</si>
  <si>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</si>
  <si>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</si>
  <si>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</si>
  <si>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</si>
  <si>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</si>
  <si>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</si>
  <si>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</si>
  <si>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</si>
  <si>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</si>
  <si>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</si>
  <si>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</si>
  <si>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</si>
  <si>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</si>
  <si>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</si>
  <si>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</si>
  <si>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</si>
  <si>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</si>
  <si>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</si>
  <si>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</si>
  <si>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</si>
  <si>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</si>
  <si>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</si>
  <si>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</si>
  <si>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</si>
  <si>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</si>
  <si>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</si>
  <si>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</si>
  <si>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</si>
  <si>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</si>
  <si>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</si>
  <si>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</si>
  <si>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</si>
  <si>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</si>
  <si>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</si>
  <si>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</si>
  <si>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</si>
  <si>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</si>
  <si>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</si>
  <si>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</si>
  <si>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</si>
  <si>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</si>
  <si>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</si>
  <si>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</si>
  <si>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</si>
  <si>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</si>
  <si>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</si>
  <si>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</si>
  <si>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</si>
  <si>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</si>
  <si>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</si>
  <si>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</si>
  <si>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</si>
  <si>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</si>
  <si>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</si>
  <si>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</si>
  <si>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</si>
  <si>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</si>
  <si>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</si>
  <si>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</si>
  <si>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</si>
  <si>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</si>
  <si>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</si>
  <si>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</si>
  <si>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</si>
  <si>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</si>
  <si>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</si>
  <si>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</si>
  <si>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</si>
  <si>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</si>
  <si>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</si>
  <si>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</si>
  <si>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</si>
  <si>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</si>
  <si>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</si>
  <si>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</si>
  <si>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</si>
  <si>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</si>
  <si>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</si>
  <si>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</si>
  <si>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</si>
  <si>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</si>
  <si>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</si>
  <si>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</si>
  <si>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</si>
  <si>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</si>
  <si>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</si>
  <si>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</si>
  <si>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</si>
  <si>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</si>
  <si>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</si>
  <si>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</si>
  <si>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</si>
  <si>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</si>
  <si>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</si>
  <si>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</si>
  <si>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</si>
  <si>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</si>
  <si>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</si>
  <si>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</si>
  <si>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</si>
  <si>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</si>
  <si>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</si>
  <si>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</si>
  <si>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</si>
  <si>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</si>
  <si>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</si>
  <si>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</si>
  <si>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</si>
  <si>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</si>
  <si>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</si>
  <si>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</si>
  <si>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</si>
  <si>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</si>
  <si>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</si>
  <si>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</si>
  <si>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</si>
  <si>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</si>
  <si>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</si>
  <si>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</si>
  <si>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</si>
  <si>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</si>
  <si>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</si>
  <si>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</si>
  <si>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</si>
  <si>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</si>
  <si>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</si>
  <si>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</si>
  <si>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</si>
  <si>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</si>
  <si>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</si>
  <si>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</si>
  <si>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</si>
  <si>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</si>
  <si>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</si>
  <si>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</si>
  <si>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</si>
  <si>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</si>
  <si>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</si>
  <si>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</si>
  <si>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</si>
  <si>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</si>
  <si>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</si>
  <si>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</si>
  <si>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</si>
  <si>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</si>
  <si>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</si>
  <si>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</si>
  <si>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</si>
  <si>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</si>
  <si>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</si>
  <si>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</si>
  <si>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</si>
  <si>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</si>
  <si>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</si>
  <si>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</si>
  <si>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</si>
  <si>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</si>
  <si>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</si>
  <si>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</si>
  <si>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</si>
  <si>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</si>
  <si>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</si>
  <si>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</si>
  <si>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</si>
  <si>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</si>
  <si>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</si>
  <si>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</si>
  <si>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</si>
  <si>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</si>
  <si>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</si>
  <si>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</si>
  <si>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</si>
  <si>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</si>
  <si>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</si>
  <si>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</si>
  <si>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</si>
  <si>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</si>
  <si>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</si>
  <si>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</si>
  <si>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</si>
  <si>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</si>
  <si>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</si>
  <si>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</si>
  <si>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</si>
  <si>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</si>
  <si>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</si>
  <si>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</si>
  <si>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</si>
  <si>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</si>
  <si>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</si>
  <si>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</si>
  <si>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</si>
  <si>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</si>
  <si>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</si>
  <si>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</si>
  <si>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</si>
  <si>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</si>
  <si>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</si>
  <si>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</si>
  <si>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</si>
  <si>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</si>
  <si>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</si>
  <si>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</si>
  <si>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</si>
  <si>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</si>
  <si>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</si>
  <si>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</si>
  <si>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</si>
  <si>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</si>
  <si>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</si>
  <si>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</si>
  <si>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</si>
  <si>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</si>
  <si>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</si>
  <si>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</si>
  <si>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</si>
  <si>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</si>
  <si>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</si>
  <si>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</si>
  <si>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</si>
  <si>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</si>
  <si>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</si>
  <si>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</si>
  <si>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</si>
  <si>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</si>
  <si>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</si>
  <si>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</si>
  <si>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</si>
  <si>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</si>
  <si>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</si>
  <si>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</si>
  <si>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</si>
  <si>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</si>
  <si>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</si>
  <si>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</si>
  <si>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</si>
  <si>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</si>
  <si>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</si>
  <si>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</si>
  <si>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</si>
  <si>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</si>
  <si>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</si>
  <si>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</si>
  <si>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</si>
  <si>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</si>
  <si>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</si>
  <si>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</si>
  <si>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</si>
  <si>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</si>
  <si>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</si>
  <si>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</si>
  <si>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</si>
  <si>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</si>
  <si>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</si>
  <si>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</si>
  <si>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</si>
  <si>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</si>
  <si>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</si>
  <si>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</si>
  <si>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</si>
  <si>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</si>
  <si>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</si>
  <si>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</si>
  <si>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</si>
  <si>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</si>
  <si>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</si>
  <si>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</si>
  <si>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</si>
  <si>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</si>
  <si>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</si>
  <si>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</si>
  <si>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</si>
  <si>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</si>
  <si>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</si>
  <si>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</si>
  <si>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</si>
  <si>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</si>
  <si>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</si>
  <si>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</si>
  <si>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</si>
  <si>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</si>
  <si>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</si>
  <si>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</si>
  <si>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</si>
  <si>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</si>
  <si>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</si>
  <si>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</si>
  <si>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</si>
  <si>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</si>
  <si>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</si>
  <si>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</si>
  <si>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</si>
  <si>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</si>
  <si>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</si>
  <si>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</si>
  <si>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</si>
  <si>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</si>
  <si>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</si>
  <si>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</si>
  <si>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</si>
  <si>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</si>
  <si>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</si>
  <si>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</si>
  <si>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</si>
  <si>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</si>
  <si>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</si>
  <si>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</si>
  <si>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</si>
  <si>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</si>
  <si>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</si>
  <si>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</si>
  <si>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</si>
  <si>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</si>
  <si>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</si>
  <si>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</si>
  <si>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</si>
  <si>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</si>
  <si>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</si>
  <si>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</si>
  <si>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</si>
  <si>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</si>
  <si>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</si>
  <si>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</si>
  <si>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</si>
  <si>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</si>
  <si>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</si>
  <si>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</si>
  <si>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</si>
  <si>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</si>
  <si>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</si>
  <si>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</si>
  <si>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</si>
  <si>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</si>
  <si>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</si>
  <si>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</si>
  <si>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</si>
  <si>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</si>
  <si>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</si>
  <si>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</si>
  <si>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</si>
  <si>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</si>
  <si>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</si>
  <si>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</si>
  <si>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</si>
  <si>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</si>
  <si>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</si>
  <si>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</si>
  <si>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</si>
  <si>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</si>
  <si>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</si>
  <si>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</si>
  <si>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</si>
  <si>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</si>
  <si>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</si>
  <si>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</si>
  <si>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</si>
  <si>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</si>
  <si>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</si>
  <si>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</si>
  <si>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</si>
  <si>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</si>
  <si>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</si>
  <si>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</si>
  <si>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</si>
  <si>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</si>
  <si>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</si>
  <si>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</si>
  <si>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</si>
  <si>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</si>
  <si>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</si>
  <si>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</si>
  <si>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</si>
  <si>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</si>
  <si>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</si>
  <si>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</si>
  <si>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</si>
  <si>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</si>
  <si>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</si>
  <si>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</si>
  <si>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</si>
  <si>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</si>
  <si>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</si>
  <si>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</si>
  <si>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</si>
  <si>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</si>
  <si>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</si>
  <si>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</si>
  <si>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</si>
  <si>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</si>
  <si>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</si>
  <si>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</si>
  <si>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</si>
  <si>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</si>
  <si>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</si>
  <si>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</si>
  <si>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</si>
  <si>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</si>
  <si>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</si>
  <si>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</si>
  <si>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</si>
  <si>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</si>
  <si>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</si>
  <si>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</si>
  <si>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</si>
  <si>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</si>
  <si>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</si>
  <si>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</si>
  <si>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</si>
  <si>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</si>
  <si>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</si>
  <si>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</si>
  <si>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</si>
  <si>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</si>
  <si>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</si>
  <si>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</si>
  <si>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</si>
  <si>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</si>
  <si>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</si>
  <si>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</si>
  <si>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</si>
  <si>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</si>
  <si>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</si>
  <si>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</si>
  <si>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</si>
  <si>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</si>
  <si>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</si>
  <si>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</si>
  <si>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</si>
  <si>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</si>
  <si>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</si>
  <si>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</si>
  <si>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</si>
  <si>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</si>
  <si>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</si>
  <si>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</si>
  <si>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</si>
  <si>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</si>
  <si>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</si>
  <si>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</si>
  <si>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</si>
  <si>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</si>
  <si>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</si>
  <si>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</si>
  <si>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</si>
  <si>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</si>
  <si>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</si>
  <si>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</si>
  <si>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</si>
  <si>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</si>
  <si>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</si>
  <si>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</si>
  <si>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</si>
  <si>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</si>
  <si>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</si>
  <si>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</si>
  <si>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</si>
  <si>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</si>
  <si>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</si>
  <si>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</si>
  <si>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</si>
  <si>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</si>
  <si>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</si>
  <si>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</si>
  <si>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</si>
  <si>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</si>
  <si>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</si>
  <si>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</si>
  <si>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</si>
  <si>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</si>
  <si>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</si>
  <si>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</si>
  <si>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</si>
  <si>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</si>
  <si>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</si>
  <si>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</si>
  <si>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</si>
  <si>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</si>
  <si>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</si>
  <si>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</si>
  <si>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</si>
  <si>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</si>
  <si>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</si>
  <si>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</si>
  <si>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</si>
  <si>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</si>
  <si>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</si>
  <si>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</si>
  <si>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</si>
  <si>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</si>
  <si>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</si>
  <si>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</si>
  <si>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</si>
  <si>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</si>
  <si>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</si>
  <si>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</si>
  <si>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</si>
  <si>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</si>
  <si>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</si>
  <si>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</si>
  <si>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</si>
  <si>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</si>
  <si>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</si>
  <si>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</si>
  <si>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</si>
  <si>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</si>
  <si>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</si>
  <si>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</si>
  <si>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</si>
  <si>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</si>
  <si>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</si>
  <si>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</si>
  <si>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</si>
  <si>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</si>
  <si>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</si>
  <si>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</si>
  <si>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</si>
  <si>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</si>
  <si>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</si>
  <si>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</si>
  <si>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</si>
  <si>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</si>
  <si>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</si>
  <si>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</si>
  <si>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</si>
  <si>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</si>
  <si>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</si>
  <si>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</si>
  <si>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</si>
  <si>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</si>
  <si>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</si>
  <si>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</si>
  <si>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</si>
  <si>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</si>
  <si>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</si>
  <si>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</si>
  <si>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</si>
  <si>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</si>
  <si>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</si>
  <si>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</si>
  <si>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</si>
  <si>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</si>
  <si>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</si>
  <si>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</si>
  <si>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</si>
  <si>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</si>
  <si>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</si>
  <si>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</si>
  <si>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</si>
  <si>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</si>
  <si>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</si>
  <si>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</si>
  <si>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</si>
  <si>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</si>
  <si>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</si>
  <si>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</si>
  <si>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</si>
  <si>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</si>
  <si>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</si>
  <si>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</si>
  <si>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</si>
  <si>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</si>
  <si>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</si>
  <si>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</si>
  <si>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</si>
  <si>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</si>
  <si>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</si>
  <si>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</si>
  <si>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</si>
  <si>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</si>
  <si>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</si>
  <si>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</si>
  <si>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</si>
  <si>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</si>
  <si>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</si>
  <si>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</si>
  <si>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</si>
  <si>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</si>
  <si>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</si>
  <si>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</si>
  <si>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</si>
  <si>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</si>
  <si>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</si>
  <si>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</si>
  <si>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</si>
  <si>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</si>
  <si>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</si>
  <si>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</si>
  <si>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</si>
  <si>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</si>
  <si>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</si>
  <si>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</si>
  <si>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</si>
  <si>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</si>
  <si>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</si>
  <si>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</si>
  <si>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</si>
  <si>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</si>
  <si>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</si>
  <si>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</si>
  <si>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</si>
  <si>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</si>
  <si>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</si>
  <si>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</si>
  <si>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</si>
  <si>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</si>
  <si>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</si>
  <si>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</si>
  <si>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</si>
  <si>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</si>
  <si>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</si>
  <si>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</si>
  <si>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</si>
  <si>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</si>
  <si>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</si>
  <si>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</si>
  <si>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</si>
  <si>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</si>
  <si>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</si>
  <si>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</si>
  <si>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</si>
  <si>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</si>
  <si>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</si>
  <si>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</si>
  <si>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</si>
  <si>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</si>
  <si>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</si>
  <si>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</si>
  <si>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</si>
  <si>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</si>
  <si>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</si>
  <si>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</si>
  <si>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</si>
  <si>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</si>
  <si>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</si>
  <si>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</si>
  <si>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</si>
  <si>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</si>
  <si>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</si>
  <si>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</si>
  <si>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</si>
  <si>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</si>
  <si>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</si>
  <si>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</si>
  <si>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</si>
  <si>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</si>
  <si>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</si>
  <si>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</si>
  <si>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</si>
  <si>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</si>
  <si>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</si>
  <si>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</si>
  <si>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</si>
  <si>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</si>
  <si>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</si>
  <si>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</si>
  <si>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</si>
  <si>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</si>
  <si>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</si>
  <si>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</si>
  <si>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</si>
  <si>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</si>
  <si>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</si>
  <si>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</si>
  <si>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</si>
  <si>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</si>
  <si>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</si>
  <si>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</si>
  <si>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</si>
  <si>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</si>
  <si>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</si>
  <si>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</si>
  <si>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</si>
  <si>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</si>
  <si>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</si>
  <si>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</si>
  <si>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</si>
  <si>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</si>
  <si>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</si>
  <si>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</si>
  <si>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</si>
  <si>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</si>
  <si>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</si>
  <si>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</si>
  <si>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</si>
  <si>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</si>
  <si>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</si>
  <si>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</si>
  <si>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</si>
  <si>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</si>
  <si>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</si>
  <si>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</si>
  <si>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</si>
  <si>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</si>
  <si>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</si>
  <si>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</si>
  <si>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</si>
  <si>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</si>
  <si>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</si>
  <si>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</si>
  <si>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</si>
  <si>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</si>
  <si>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</si>
  <si>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</si>
  <si>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</si>
  <si>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</si>
  <si>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</si>
  <si>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</si>
  <si>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</si>
  <si>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</si>
  <si>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</si>
  <si>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</si>
  <si>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</si>
  <si>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</si>
  <si>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</si>
  <si>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</si>
  <si>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</si>
  <si>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</si>
  <si>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</si>
  <si>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</si>
  <si>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</si>
  <si>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</si>
  <si>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</si>
  <si>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</si>
  <si>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</si>
  <si>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</si>
  <si>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</si>
  <si>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</si>
  <si>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</si>
  <si>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</si>
  <si>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</si>
  <si>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</si>
  <si>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</si>
  <si>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</si>
  <si>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</si>
  <si>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</si>
  <si>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</si>
  <si>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</si>
  <si>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</si>
  <si>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</si>
  <si>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</si>
  <si>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</si>
  <si>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</si>
  <si>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</si>
  <si>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</si>
  <si>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</si>
  <si>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</si>
  <si>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</si>
  <si>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</si>
  <si>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</si>
  <si>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</si>
  <si>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</si>
  <si>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</si>
  <si>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</si>
  <si>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</si>
  <si>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</si>
  <si>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</si>
  <si>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</si>
  <si>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</si>
  <si>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</si>
  <si>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</si>
  <si>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</si>
  <si>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</si>
  <si>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</si>
  <si>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</si>
  <si>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</si>
  <si>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</si>
  <si>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</si>
  <si>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</si>
  <si>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</si>
  <si>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</si>
  <si>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</si>
  <si>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</si>
  <si>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</si>
  <si>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</si>
  <si>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</si>
  <si>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</si>
  <si>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</si>
  <si>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</si>
  <si>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</si>
  <si>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</si>
  <si>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</si>
  <si>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</si>
  <si>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</si>
  <si>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</si>
  <si>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</si>
  <si>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</si>
  <si>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</si>
  <si>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</si>
  <si>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</si>
  <si>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</si>
  <si>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</si>
  <si>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</si>
  <si>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</si>
  <si>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</si>
  <si>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</si>
  <si>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</si>
  <si>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</si>
  <si>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</si>
  <si>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</si>
  <si>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</si>
  <si>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</si>
  <si>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</si>
  <si>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</si>
  <si>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</si>
  <si>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</si>
  <si>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</si>
  <si>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</si>
  <si>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</si>
  <si>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</si>
  <si>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</si>
  <si>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</si>
  <si>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</si>
  <si>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</si>
  <si>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</si>
  <si>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</si>
  <si>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</si>
  <si>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</si>
  <si>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</si>
  <si>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</si>
  <si>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</si>
  <si>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</si>
  <si>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</si>
  <si>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</si>
  <si>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</si>
  <si>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</si>
  <si>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</si>
  <si>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</si>
  <si>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</si>
  <si>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</si>
  <si>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</si>
  <si>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</si>
  <si>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</si>
  <si>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</si>
  <si>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</si>
  <si>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</si>
  <si>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</si>
  <si>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</si>
  <si>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</si>
  <si>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</si>
  <si>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</si>
  <si>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</si>
  <si>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</si>
  <si>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</si>
  <si>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</si>
  <si>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</si>
  <si>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</si>
  <si>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</si>
  <si>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</si>
  <si>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</si>
  <si>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</si>
  <si>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</si>
  <si>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</si>
  <si>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</si>
  <si>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</si>
  <si>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</si>
  <si>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</si>
  <si>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</si>
  <si>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</si>
  <si>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</si>
  <si>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</si>
  <si>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</si>
  <si>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</si>
  <si>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</si>
  <si>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</si>
  <si>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</si>
  <si>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</si>
  <si>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</si>
  <si>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</si>
  <si>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</si>
  <si>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</si>
  <si>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</si>
  <si>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</si>
  <si>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</si>
  <si>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</si>
  <si>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</si>
  <si>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</si>
  <si>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</si>
  <si>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</si>
  <si>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</si>
  <si>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</si>
  <si>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</si>
  <si>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</si>
  <si>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</si>
  <si>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</si>
  <si>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</si>
  <si>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</si>
  <si>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</si>
  <si>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</si>
  <si>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</si>
  <si>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</si>
  <si>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</si>
  <si>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</si>
  <si>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</si>
  <si>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</si>
  <si>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</si>
  <si>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</si>
  <si>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</si>
  <si>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</si>
  <si>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</si>
  <si>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</si>
  <si>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</si>
  <si>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</si>
  <si>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</si>
  <si>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</si>
  <si>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</si>
  <si>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</si>
  <si>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</si>
  <si>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</si>
  <si>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</si>
  <si>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</si>
  <si>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</si>
  <si>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</si>
  <si>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</si>
  <si>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</si>
  <si>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</si>
  <si>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</si>
  <si>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</si>
  <si>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</si>
  <si>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</si>
  <si>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</si>
  <si>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</si>
  <si>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</si>
  <si>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</si>
  <si>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</si>
  <si>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</si>
  <si>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</si>
  <si>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</si>
  <si>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</si>
  <si>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</si>
  <si>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</si>
  <si>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</si>
  <si>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</si>
  <si>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</si>
  <si>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</si>
  <si>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</si>
  <si>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</si>
  <si>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</si>
  <si>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</si>
  <si>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</si>
  <si>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</si>
  <si>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</si>
  <si>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</si>
  <si>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</si>
  <si>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</si>
  <si>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</si>
  <si>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</si>
  <si>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</si>
  <si>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</si>
  <si>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</si>
  <si>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</si>
  <si>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</si>
  <si>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</si>
  <si>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</si>
  <si>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</si>
  <si>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</si>
  <si>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</si>
  <si>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</si>
  <si>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</si>
  <si>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</si>
  <si>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</si>
  <si>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</si>
  <si>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</si>
  <si>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</si>
  <si>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</si>
  <si>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</si>
  <si>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</si>
  <si>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</si>
  <si>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</si>
  <si>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</si>
  <si>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</si>
  <si>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</si>
  <si>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</si>
  <si>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</si>
  <si>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</si>
  <si>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</si>
  <si>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</si>
  <si>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</si>
  <si>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</si>
  <si>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</si>
  <si>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</si>
  <si>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</si>
  <si>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</si>
  <si>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</si>
  <si>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</si>
  <si>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</si>
  <si>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</si>
  <si>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</si>
  <si>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</si>
  <si>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</si>
  <si>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</si>
  <si>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</si>
  <si>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</si>
  <si>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</si>
  <si>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</si>
  <si>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</si>
  <si>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</si>
  <si>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</si>
  <si>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</si>
  <si>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</si>
  <si>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</si>
  <si>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</si>
  <si>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</si>
  <si>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</si>
  <si>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</si>
  <si>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</si>
  <si>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</si>
  <si>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</si>
  <si>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</si>
  <si>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</si>
  <si>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</si>
  <si>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</si>
  <si>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</si>
  <si>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</si>
  <si>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</si>
  <si>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</si>
  <si>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</si>
  <si>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</si>
  <si>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</si>
  <si>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</si>
  <si>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</si>
  <si>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</si>
  <si>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</si>
  <si>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</si>
  <si>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</si>
  <si>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</si>
  <si>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</si>
  <si>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</si>
  <si>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</si>
  <si>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</si>
  <si>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</si>
  <si>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</si>
  <si>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</si>
  <si>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</si>
  <si>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</si>
  <si>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</si>
  <si>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</si>
  <si>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</si>
  <si>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</si>
  <si>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</si>
  <si>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</si>
  <si>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</si>
  <si>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</si>
  <si>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</si>
  <si>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</si>
  <si>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</si>
  <si>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</si>
  <si>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</si>
  <si>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</si>
  <si>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</si>
  <si>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</si>
  <si>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</si>
  <si>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</si>
  <si>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</si>
  <si>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</si>
  <si>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</si>
  <si>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</si>
  <si>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</si>
  <si>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</si>
  <si>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</si>
  <si>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</si>
  <si>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</si>
  <si>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</si>
  <si>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</si>
  <si>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</si>
  <si>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</si>
  <si>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</si>
  <si>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</si>
  <si>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</si>
  <si>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</si>
  <si>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</si>
  <si>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</si>
  <si>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</si>
  <si>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</si>
  <si>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</si>
  <si>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</si>
  <si>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</si>
  <si>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</si>
  <si>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</si>
  <si>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</si>
  <si>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</si>
  <si>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</si>
  <si>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</si>
  <si>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</si>
  <si>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</si>
  <si>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</si>
  <si>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</si>
  <si>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</si>
  <si>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</si>
  <si>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</si>
  <si>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</si>
  <si>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</si>
  <si>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</si>
  <si>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</si>
  <si>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</si>
  <si>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</si>
  <si>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</si>
  <si>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</si>
  <si>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</si>
  <si>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</si>
  <si>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</si>
  <si>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</si>
  <si>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</si>
  <si>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</si>
  <si>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</si>
  <si>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</si>
  <si>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</si>
  <si>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</si>
  <si>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</si>
  <si>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</si>
  <si>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</si>
  <si>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</si>
  <si>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</si>
  <si>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</si>
  <si>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</si>
  <si>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</si>
  <si>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</si>
  <si>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</si>
  <si>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</si>
  <si>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</si>
  <si>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</si>
  <si>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</si>
  <si>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</si>
  <si>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</si>
  <si>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</si>
  <si>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</si>
  <si>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</si>
  <si>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</si>
  <si>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</si>
  <si>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</si>
  <si>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</si>
  <si>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</si>
  <si>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</si>
  <si>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</si>
  <si>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</si>
  <si>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</si>
  <si>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</si>
  <si>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</si>
  <si>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</si>
  <si>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</si>
  <si>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</si>
  <si>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</si>
  <si>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</si>
  <si>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</si>
  <si>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</si>
  <si>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</si>
  <si>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</si>
  <si>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</si>
  <si>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</si>
  <si>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</si>
  <si>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</si>
  <si>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</si>
  <si>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</si>
  <si>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</si>
  <si>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</si>
  <si>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</si>
  <si>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</si>
  <si>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</si>
  <si>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</si>
  <si>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</si>
  <si>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</si>
  <si>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</si>
  <si>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</si>
  <si>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</si>
  <si>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</si>
  <si>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</si>
  <si>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</si>
  <si>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</si>
  <si>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</si>
  <si>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</si>
  <si>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</si>
  <si>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</si>
  <si>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</si>
  <si>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</si>
  <si>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</si>
  <si>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</si>
  <si>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</si>
  <si>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</si>
  <si>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</si>
  <si>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</si>
  <si>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</si>
  <si>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</si>
  <si>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</si>
  <si>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</si>
  <si>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</si>
  <si>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</si>
  <si>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</si>
  <si>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</si>
  <si>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</si>
  <si>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</si>
  <si>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</si>
  <si>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</si>
  <si>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</si>
  <si>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</si>
  <si>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</si>
  <si>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</si>
  <si>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</si>
  <si>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</si>
  <si>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</si>
  <si>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</si>
  <si>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</si>
  <si>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</si>
  <si>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</si>
  <si>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</si>
  <si>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</si>
  <si>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</si>
  <si>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</si>
  <si>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</si>
  <si>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</si>
  <si>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</si>
  <si>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</si>
  <si>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</si>
  <si>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</si>
  <si>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</si>
  <si>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</si>
  <si>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</si>
  <si>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</si>
  <si>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</si>
  <si>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</si>
  <si>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</si>
  <si>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</si>
  <si>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</si>
  <si>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</si>
  <si>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</si>
  <si>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</si>
  <si>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</si>
  <si>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</si>
  <si>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</si>
  <si>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</si>
  <si>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</si>
  <si>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</si>
  <si>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</si>
  <si>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</si>
  <si>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</si>
  <si>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</si>
  <si>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</si>
  <si>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</si>
  <si>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</si>
  <si>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</si>
  <si>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</si>
  <si>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</si>
  <si>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</si>
  <si>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</si>
  <si>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</si>
  <si>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</si>
  <si>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</si>
  <si>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</si>
  <si>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</si>
  <si>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</si>
  <si>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</si>
  <si>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</si>
  <si>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</si>
  <si>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</si>
  <si>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</si>
  <si>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</si>
  <si>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</si>
  <si>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</si>
  <si>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</si>
  <si>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</si>
  <si>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</si>
  <si>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</si>
  <si>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</si>
  <si>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</si>
  <si>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</si>
  <si>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</si>
  <si>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</si>
  <si>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</si>
  <si>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</si>
  <si>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</si>
  <si>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</si>
  <si>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</si>
  <si>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</si>
  <si>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</si>
  <si>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</si>
  <si>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</si>
  <si>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</si>
  <si>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</si>
  <si>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</si>
  <si>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</si>
  <si>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</si>
  <si>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</si>
  <si>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</si>
  <si>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</si>
  <si>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</si>
  <si>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</si>
  <si>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</si>
  <si>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</si>
  <si>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</si>
  <si>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</si>
  <si>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</si>
  <si>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</si>
  <si>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</si>
  <si>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</si>
  <si>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</si>
  <si>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</si>
  <si>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</si>
  <si>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</si>
  <si>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</si>
  <si>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</si>
  <si>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</si>
  <si>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</si>
  <si>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</si>
  <si>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</si>
  <si>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</si>
  <si>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</si>
  <si>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</si>
  <si>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</si>
  <si>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</si>
  <si>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</si>
  <si>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</si>
  <si>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</si>
  <si>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</si>
  <si>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</si>
  <si>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</si>
  <si>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</si>
  <si>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</si>
  <si>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</si>
  <si>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</si>
  <si>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</si>
  <si>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</si>
  <si>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</si>
  <si>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</si>
  <si>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</si>
  <si>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</si>
  <si>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</si>
  <si>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</si>
  <si>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</si>
  <si>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</si>
  <si>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</si>
  <si>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</si>
  <si>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</si>
  <si>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</si>
  <si>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</si>
  <si>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</si>
  <si>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</si>
  <si>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</si>
  <si>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</si>
  <si>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</si>
  <si>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</si>
  <si>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</si>
  <si>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</si>
  <si>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</si>
  <si>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</si>
  <si>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</si>
  <si>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</si>
  <si>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</si>
  <si>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</si>
  <si>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</si>
  <si>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</si>
  <si>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</si>
  <si>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</si>
  <si>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</si>
  <si>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</si>
  <si>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</si>
  <si>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</si>
  <si>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</si>
  <si>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</si>
  <si>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</si>
  <si>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</si>
  <si>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</si>
  <si>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</si>
  <si>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</si>
  <si>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</si>
  <si>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</si>
  <si>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</si>
  <si>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</si>
  <si>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</si>
  <si>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</si>
  <si>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</si>
  <si>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</si>
  <si>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</si>
  <si>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</si>
  <si>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</si>
  <si>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</si>
  <si>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</si>
  <si>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</si>
  <si>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</si>
  <si>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</si>
  <si>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</si>
  <si>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</si>
  <si>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</si>
  <si>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</si>
  <si>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</si>
  <si>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</si>
  <si>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</si>
  <si>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</si>
  <si>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</si>
  <si>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</si>
  <si>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</si>
  <si>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</si>
  <si>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</si>
  <si>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</si>
  <si>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</si>
  <si>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</si>
  <si>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</si>
  <si>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</si>
  <si>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</si>
  <si>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</si>
  <si>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</si>
  <si>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</si>
  <si>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</si>
  <si>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</si>
  <si>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</si>
  <si>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</si>
  <si>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</si>
  <si>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</si>
  <si>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</si>
  <si>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</si>
  <si>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</si>
  <si>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</si>
  <si>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</si>
  <si>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</si>
  <si>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</si>
  <si>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</si>
  <si>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</si>
  <si>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</si>
  <si>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</si>
  <si>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</si>
  <si>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</si>
  <si>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</si>
  <si>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</si>
  <si>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</si>
  <si>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</si>
  <si>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</si>
  <si>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</si>
  <si>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</si>
  <si>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</si>
  <si>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</si>
  <si>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</si>
  <si>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</si>
  <si>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</si>
  <si>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</si>
  <si>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</si>
  <si>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</si>
  <si>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</si>
  <si>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</si>
  <si>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</si>
  <si>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</si>
  <si>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</si>
  <si>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</si>
  <si>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</si>
  <si>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</si>
  <si>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</si>
  <si>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</si>
  <si>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</si>
  <si>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</si>
  <si>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</si>
  <si>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</si>
  <si>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</si>
  <si>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</si>
  <si>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</si>
  <si>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</si>
  <si>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</si>
  <si>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</si>
  <si>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</si>
  <si>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</si>
  <si>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</si>
  <si>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</si>
  <si>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</si>
  <si>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</si>
  <si>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</si>
  <si>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</si>
  <si>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</si>
  <si>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</si>
  <si>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</si>
  <si>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</si>
  <si>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</si>
  <si>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</si>
  <si>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</si>
  <si>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</si>
  <si>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</si>
  <si>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</si>
  <si>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</si>
  <si>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</si>
  <si>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</si>
  <si>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</si>
  <si>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</si>
  <si>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</si>
  <si>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</si>
  <si>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</si>
  <si>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</si>
  <si>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</si>
  <si>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</si>
  <si>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</si>
  <si>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</si>
  <si>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</si>
  <si>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</si>
  <si>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</si>
  <si>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</si>
  <si>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</si>
  <si>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</si>
  <si>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</si>
  <si>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</si>
  <si>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</si>
  <si>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</si>
  <si>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</si>
  <si>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</si>
  <si>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</si>
  <si>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</si>
  <si>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</si>
  <si>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</si>
  <si>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</si>
  <si>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</si>
  <si>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</si>
  <si>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</si>
  <si>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</si>
  <si>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</si>
  <si>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</si>
  <si>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</si>
  <si>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</si>
  <si>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</si>
  <si>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</si>
  <si>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</si>
  <si>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</si>
  <si>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</si>
  <si>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</si>
  <si>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</si>
  <si>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</si>
  <si>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</si>
  <si>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</si>
  <si>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</si>
  <si>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</si>
  <si>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</si>
  <si>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</si>
  <si>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</si>
  <si>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</si>
  <si>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</si>
  <si>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</si>
  <si>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</si>
  <si>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</si>
  <si>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</si>
  <si>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</si>
  <si>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</si>
  <si>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</si>
  <si>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</si>
  <si>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</si>
  <si>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</si>
  <si>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</si>
  <si>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</si>
  <si>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</si>
  <si>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</si>
  <si>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</si>
  <si>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</si>
  <si>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</si>
  <si>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</si>
  <si>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</si>
  <si>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</si>
  <si>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</si>
  <si>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</si>
  <si>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</si>
  <si>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</si>
  <si>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</si>
  <si>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</si>
  <si>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</si>
  <si>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</si>
  <si>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</si>
  <si>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</si>
  <si>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</si>
  <si>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</si>
  <si>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</si>
  <si>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</si>
  <si>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</si>
  <si>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</si>
  <si>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</si>
  <si>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</si>
  <si>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</si>
  <si>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</si>
  <si>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</si>
  <si>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</si>
  <si>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</si>
  <si>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</si>
  <si>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</si>
  <si>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</si>
  <si>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</si>
  <si>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</si>
  <si>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</si>
  <si>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</si>
  <si>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</si>
  <si>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</si>
  <si>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</si>
  <si>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</si>
  <si>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</si>
  <si>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</si>
  <si>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</si>
  <si>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</si>
  <si>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</si>
  <si>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</si>
  <si>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</si>
  <si>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</si>
  <si>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</si>
  <si>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</si>
  <si>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</si>
  <si>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</si>
  <si>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</si>
  <si>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</si>
  <si>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</si>
  <si>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</si>
  <si>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</si>
  <si>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</si>
  <si>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</si>
  <si>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</si>
  <si>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</si>
  <si>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</si>
  <si>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</si>
  <si>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</si>
  <si>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</si>
  <si>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</si>
  <si>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</si>
  <si>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</si>
  <si>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</si>
  <si>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</si>
  <si>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</si>
  <si>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</si>
  <si>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</si>
  <si>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</si>
  <si>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</si>
  <si>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</si>
  <si>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</si>
  <si>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</si>
  <si>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</si>
  <si>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</si>
  <si>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</si>
  <si>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</si>
  <si>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</si>
  <si>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</si>
  <si>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</si>
  <si>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</si>
  <si>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</si>
  <si>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</si>
  <si>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</si>
  <si>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</si>
  <si>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</si>
  <si>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</si>
  <si>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</si>
  <si>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</si>
  <si>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</si>
  <si>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</si>
  <si>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</si>
  <si>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</si>
  <si>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</si>
  <si>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</si>
  <si>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</si>
  <si>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</si>
  <si>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</si>
  <si>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</si>
  <si>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</si>
  <si>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</si>
  <si>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</si>
  <si>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</si>
  <si>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</si>
  <si>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</si>
  <si>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</si>
  <si>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</si>
  <si>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</si>
  <si>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</si>
  <si>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</si>
  <si>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</si>
  <si>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</si>
  <si>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</si>
  <si>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</si>
  <si>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</si>
  <si>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</si>
  <si>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</si>
  <si>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</si>
  <si>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</si>
  <si>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</si>
  <si>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</si>
  <si>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</si>
  <si>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</si>
  <si>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</si>
  <si>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</si>
  <si>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</si>
  <si>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</si>
  <si>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</si>
  <si>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</si>
  <si>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</si>
  <si>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</si>
  <si>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</si>
  <si>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</si>
  <si>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</si>
  <si>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</si>
  <si>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</si>
  <si>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</si>
  <si>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</si>
  <si>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</si>
  <si>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</si>
  <si>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</si>
  <si>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</si>
  <si>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</si>
  <si>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</si>
  <si>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</si>
  <si>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</si>
  <si>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</si>
  <si>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</si>
  <si>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</si>
  <si>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</si>
  <si>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</si>
  <si>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</si>
  <si>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</si>
  <si>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</si>
  <si>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</si>
  <si>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</si>
  <si>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</si>
  <si>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</si>
  <si>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</si>
  <si>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</si>
  <si>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</si>
  <si>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</si>
  <si>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</si>
  <si>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</si>
  <si>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</si>
  <si>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</si>
  <si>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</si>
  <si>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</si>
  <si>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</si>
  <si>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</si>
  <si>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</si>
  <si>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</si>
  <si>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</si>
  <si>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</si>
  <si>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</si>
  <si>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</si>
  <si>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</si>
  <si>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</si>
  <si>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</si>
  <si>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</si>
  <si>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</si>
  <si>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</si>
  <si>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</si>
  <si>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</si>
  <si>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</si>
  <si>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</si>
  <si>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</si>
  <si>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</si>
  <si>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</si>
  <si>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</si>
  <si>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</si>
  <si>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</si>
  <si>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</si>
  <si>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</si>
  <si>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</si>
  <si>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</si>
  <si>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</si>
  <si>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</si>
  <si>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</si>
  <si>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</si>
  <si>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</si>
  <si>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</si>
  <si>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</si>
  <si>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</si>
  <si>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</si>
  <si>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</si>
  <si>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</si>
  <si>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</si>
  <si>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</si>
  <si>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</si>
  <si>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</si>
  <si>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</si>
  <si>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</si>
  <si>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</si>
  <si>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</si>
  <si>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</si>
  <si>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</si>
  <si>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</si>
  <si>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</si>
  <si>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</si>
  <si>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</si>
  <si>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</si>
  <si>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</si>
  <si>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</si>
  <si>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</si>
  <si>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</si>
  <si>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</si>
  <si>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</si>
  <si>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</si>
  <si>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</si>
  <si>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</si>
  <si>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</si>
  <si>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</si>
  <si>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</si>
  <si>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</si>
  <si>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</si>
  <si>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</si>
  <si>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</si>
  <si>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</si>
  <si>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</si>
  <si>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</si>
  <si>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</si>
  <si>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</si>
  <si>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</si>
  <si>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</si>
  <si>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</si>
  <si>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</si>
  <si>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</si>
  <si>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</si>
  <si>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</si>
  <si>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</si>
  <si>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</si>
  <si>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</si>
  <si>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</si>
  <si>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</si>
  <si>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</si>
  <si>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</si>
  <si>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</si>
  <si>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</si>
  <si>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</si>
  <si>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</si>
  <si>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</si>
  <si>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</si>
  <si>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</si>
  <si>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</si>
  <si>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</si>
  <si>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</si>
  <si>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</si>
  <si>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</si>
  <si>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</si>
  <si>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</si>
  <si>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</si>
  <si>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</si>
  <si>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</si>
  <si>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</si>
  <si>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</si>
  <si>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</si>
  <si>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</si>
  <si>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</si>
  <si>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</si>
  <si>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</si>
  <si>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</si>
  <si>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</si>
  <si>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</si>
  <si>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</si>
  <si>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</si>
  <si>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</si>
  <si>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</si>
  <si>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</si>
  <si>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</si>
  <si>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</si>
  <si>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</si>
  <si>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</si>
  <si>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</si>
  <si>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</si>
  <si>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</si>
  <si>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</si>
  <si>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</si>
  <si>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</si>
  <si>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</si>
  <si>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</si>
  <si>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</si>
  <si>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</si>
  <si>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</si>
  <si>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</si>
  <si>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</si>
  <si>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</si>
  <si>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</si>
  <si>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</si>
  <si>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</si>
  <si>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</si>
  <si>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</si>
  <si>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</si>
  <si>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</si>
  <si>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</si>
  <si>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</si>
  <si>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</si>
  <si>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</si>
  <si>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</si>
  <si>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</si>
  <si>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</si>
  <si>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</si>
  <si>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</si>
  <si>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</si>
  <si>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</si>
  <si>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</si>
  <si>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</si>
  <si>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</si>
  <si>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</si>
  <si>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</si>
  <si>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</si>
  <si>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</si>
  <si>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</si>
  <si>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</si>
  <si>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</si>
  <si>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</si>
  <si>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</si>
  <si>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</si>
  <si>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</si>
  <si>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</si>
  <si>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</si>
  <si>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</si>
  <si>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</si>
  <si>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</si>
  <si>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</si>
  <si>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</si>
  <si>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</si>
  <si>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</si>
  <si>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</si>
  <si>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</si>
  <si>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</si>
  <si>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</si>
  <si>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</si>
  <si>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</si>
  <si>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</si>
  <si>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</si>
  <si>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</si>
  <si>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</si>
  <si>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</si>
  <si>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</si>
  <si>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</si>
  <si>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</si>
  <si>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</si>
  <si>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</si>
  <si>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</si>
  <si>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</si>
  <si>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</si>
  <si>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</si>
  <si>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</si>
  <si>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</si>
  <si>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</si>
  <si>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</si>
  <si>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</si>
  <si>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</si>
  <si>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</si>
  <si>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</si>
  <si>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</si>
  <si>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</si>
  <si>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</si>
  <si>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</si>
  <si>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</si>
  <si>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</si>
  <si>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</si>
  <si>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</si>
  <si>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</si>
  <si>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</si>
  <si>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</si>
  <si>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</si>
  <si>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</si>
  <si>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</si>
  <si>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</si>
  <si>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</si>
  <si>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</si>
  <si>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</si>
  <si>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</si>
  <si>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</si>
  <si>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</si>
  <si>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</si>
  <si>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</si>
  <si>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</si>
  <si>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</si>
  <si>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</si>
  <si>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</si>
  <si>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</si>
  <si>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</si>
  <si>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</si>
  <si>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</si>
  <si>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</si>
  <si>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</si>
  <si>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</si>
  <si>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</si>
  <si>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</si>
  <si>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</si>
  <si>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</si>
  <si>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</si>
  <si>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</si>
  <si>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</si>
  <si>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</si>
  <si>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</si>
  <si>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</si>
  <si>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</si>
  <si>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</si>
  <si>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</si>
  <si>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</si>
  <si>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</si>
  <si>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</si>
  <si>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</si>
  <si>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</si>
  <si>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</si>
  <si>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</si>
  <si>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</si>
  <si>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</si>
  <si>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</si>
  <si>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</si>
  <si>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</si>
  <si>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</si>
  <si>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</si>
  <si>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</si>
  <si>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</si>
  <si>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</si>
  <si>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</si>
  <si>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</si>
  <si>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</si>
  <si>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</si>
  <si>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</si>
  <si>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</si>
  <si>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</si>
  <si>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</si>
  <si>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</si>
  <si>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</si>
  <si>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</si>
  <si>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</si>
  <si>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</si>
  <si>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</si>
  <si>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</si>
  <si>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</si>
  <si>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</si>
  <si>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</si>
  <si>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</si>
  <si>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</si>
  <si>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</si>
  <si>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</si>
  <si>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</si>
  <si>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</si>
  <si>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</si>
  <si>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</si>
  <si>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</si>
  <si>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</si>
  <si>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</si>
  <si>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</si>
  <si>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</si>
  <si>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</si>
  <si>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</si>
  <si>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</si>
  <si>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</si>
  <si>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</si>
  <si>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</si>
  <si>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</si>
  <si>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</si>
  <si>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</si>
  <si>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</si>
  <si>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</si>
  <si>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</si>
  <si>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</si>
  <si>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</si>
  <si>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</si>
  <si>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</si>
  <si>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</si>
  <si>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</si>
  <si>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</si>
  <si>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</si>
  <si>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</si>
  <si>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</si>
  <si>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</si>
  <si>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</si>
  <si>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</si>
  <si>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</si>
  <si>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</si>
  <si>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</si>
  <si>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</si>
  <si>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</si>
  <si>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</si>
  <si>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</si>
  <si>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</si>
  <si>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</si>
  <si>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</si>
  <si>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</si>
  <si>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</si>
  <si>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</si>
  <si>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</si>
  <si>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</si>
  <si>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</si>
  <si>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</si>
  <si>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</si>
  <si>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</si>
  <si>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</si>
  <si>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</si>
  <si>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</si>
  <si>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</si>
  <si>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</si>
  <si>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</si>
  <si>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</si>
  <si>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</si>
  <si>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</si>
  <si>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</si>
  <si>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</si>
  <si>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</si>
  <si>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</si>
  <si>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</si>
  <si>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</si>
  <si>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</si>
  <si>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</si>
  <si>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</si>
  <si>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</si>
  <si>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</si>
  <si>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</si>
  <si>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</si>
  <si>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</si>
  <si>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</si>
  <si>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</si>
  <si>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</si>
  <si>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</si>
  <si>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</si>
  <si>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</si>
  <si>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</si>
  <si>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</si>
  <si>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</si>
  <si>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</si>
  <si>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</si>
  <si>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</si>
  <si>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</si>
  <si>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</si>
  <si>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</si>
  <si>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</si>
  <si>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</si>
  <si>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</si>
  <si>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</si>
  <si>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</si>
  <si>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</si>
  <si>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</si>
  <si>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</si>
  <si>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</si>
  <si>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</si>
  <si>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</si>
  <si>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</si>
  <si>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</si>
  <si>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</si>
  <si>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</si>
  <si>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</si>
  <si>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</si>
  <si>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</si>
  <si>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</si>
  <si>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</si>
  <si>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</si>
  <si>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</si>
  <si>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</si>
  <si>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</si>
  <si>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</si>
  <si>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</si>
  <si>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</si>
  <si>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</si>
  <si>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</si>
  <si>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</si>
  <si>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</si>
  <si>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</si>
  <si>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</si>
  <si>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</si>
  <si>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</si>
  <si>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</si>
  <si>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</si>
  <si>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</si>
  <si>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</si>
  <si>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</si>
  <si>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</si>
  <si>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</si>
  <si>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</si>
  <si>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</si>
  <si>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</si>
  <si>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</si>
  <si>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</si>
  <si>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</si>
  <si>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</si>
  <si>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</si>
  <si>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</si>
  <si>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</si>
  <si>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</si>
  <si>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</si>
  <si>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</si>
  <si>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</si>
  <si>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</si>
  <si>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</si>
  <si>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</si>
  <si>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</si>
  <si>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</si>
  <si>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</si>
  <si>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</si>
  <si>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</si>
  <si>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</si>
  <si>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</si>
  <si>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</si>
  <si>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</si>
  <si>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</si>
  <si>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</si>
  <si>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</si>
  <si>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</si>
  <si>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</si>
  <si>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</si>
  <si>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</si>
  <si>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</si>
  <si>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</si>
  <si>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</si>
  <si>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</si>
  <si>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</si>
  <si>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</si>
  <si>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</si>
  <si>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</si>
  <si>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</si>
  <si>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</si>
  <si>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</si>
  <si>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</si>
  <si>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</si>
  <si>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</si>
  <si>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</si>
  <si>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</si>
  <si>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</si>
  <si>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</si>
  <si>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</si>
  <si>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</si>
  <si>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</si>
  <si>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</si>
  <si>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</si>
  <si>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</si>
  <si>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</si>
  <si>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</si>
  <si>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</si>
  <si>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</si>
  <si>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</si>
  <si>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</si>
  <si>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</si>
  <si>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</si>
  <si>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</si>
  <si>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</si>
  <si>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</si>
  <si>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</si>
  <si>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</si>
  <si>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</si>
  <si>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</si>
  <si>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</si>
  <si>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</si>
  <si>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</si>
  <si>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</si>
  <si>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</si>
  <si>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</si>
  <si>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</si>
  <si>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</si>
  <si>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</si>
  <si>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</si>
  <si>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</si>
  <si>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</si>
  <si>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</si>
  <si>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</si>
  <si>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</si>
  <si>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</si>
  <si>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</si>
  <si>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</si>
  <si>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</si>
  <si>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</si>
  <si>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</si>
  <si>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</si>
  <si>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</si>
  <si>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</si>
  <si>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</si>
  <si>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</si>
  <si>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</si>
  <si>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</si>
  <si>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</si>
  <si>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</si>
  <si>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</si>
  <si>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</si>
  <si>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</si>
  <si>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</si>
  <si>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</si>
  <si>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</si>
  <si>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</si>
  <si>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</si>
  <si>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</si>
  <si>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</si>
  <si>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</si>
  <si>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</si>
  <si>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</si>
  <si>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</si>
  <si>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</si>
  <si>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</si>
  <si>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</si>
  <si>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</si>
  <si>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</si>
  <si>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</si>
  <si>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</si>
  <si>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</si>
  <si>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</si>
  <si>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</si>
  <si>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</si>
  <si>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</si>
  <si>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</si>
  <si>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</si>
  <si>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</si>
  <si>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</si>
  <si>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</si>
  <si>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</si>
  <si>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</si>
  <si>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</si>
  <si>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</si>
  <si>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</si>
  <si>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</si>
  <si>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</si>
  <si>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</si>
  <si>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</si>
  <si>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</si>
  <si>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</si>
  <si>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</si>
  <si>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</si>
  <si>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</si>
  <si>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</si>
  <si>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</si>
  <si>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</si>
  <si>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</si>
  <si>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</si>
  <si>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</si>
  <si>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</si>
  <si>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</si>
  <si>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</si>
  <si>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</si>
  <si>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</si>
  <si>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</si>
  <si>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</si>
  <si>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</si>
  <si>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</si>
  <si>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</si>
  <si>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</si>
  <si>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</si>
  <si>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</si>
  <si>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</si>
  <si>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</si>
  <si>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</si>
  <si>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</si>
  <si>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</si>
  <si>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</si>
  <si>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</si>
  <si>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</si>
  <si>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</si>
  <si>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</si>
  <si>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</si>
  <si>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</si>
  <si>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</si>
  <si>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</si>
  <si>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</si>
  <si>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</si>
  <si>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</si>
  <si>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</si>
  <si>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</si>
  <si>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</si>
  <si>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</si>
  <si>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</si>
  <si>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</si>
  <si>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</si>
  <si>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</si>
  <si>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</si>
  <si>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</si>
  <si>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</si>
  <si>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</si>
  <si>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</si>
  <si>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</si>
  <si>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</si>
  <si>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</si>
  <si>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</si>
  <si>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</si>
  <si>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</si>
  <si>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</si>
  <si>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</si>
  <si>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</si>
  <si>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</si>
  <si>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</si>
  <si>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</si>
  <si>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</si>
  <si>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</si>
  <si>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</si>
  <si>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</si>
  <si>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</si>
  <si>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</si>
  <si>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</si>
  <si>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</si>
  <si>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</si>
  <si>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</si>
  <si>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</si>
  <si>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</si>
  <si>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</si>
  <si>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</si>
  <si>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</si>
  <si>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</si>
  <si>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</si>
  <si>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</si>
  <si>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</si>
  <si>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</si>
  <si>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</si>
  <si>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</si>
  <si>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</si>
  <si>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</si>
  <si>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</si>
  <si>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</si>
  <si>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</si>
  <si>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</si>
  <si>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</si>
  <si>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</si>
  <si>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</si>
  <si>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</si>
  <si>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</si>
  <si>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</si>
  <si>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</si>
  <si>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</si>
  <si>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</si>
  <si>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</si>
  <si>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</si>
  <si>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</si>
  <si>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</si>
  <si>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</si>
  <si>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</si>
  <si>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</si>
  <si>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</si>
  <si>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</si>
  <si>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</si>
  <si>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</si>
  <si>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</si>
  <si>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</si>
  <si>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</si>
  <si>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</si>
  <si>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</si>
  <si>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</si>
  <si>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</si>
  <si>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</si>
  <si>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</si>
  <si>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</si>
  <si>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</si>
  <si>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</si>
  <si>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</si>
  <si>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</si>
  <si>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</si>
  <si>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</si>
  <si>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</si>
  <si>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</si>
  <si>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</si>
  <si>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</si>
  <si>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</si>
  <si>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</si>
  <si>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</si>
  <si>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</si>
  <si>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</si>
  <si>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</si>
  <si>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</si>
  <si>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</si>
  <si>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</si>
  <si>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</si>
  <si>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</si>
  <si>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</si>
  <si>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</si>
  <si>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</si>
  <si>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</si>
  <si>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</si>
  <si>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</si>
  <si>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</si>
  <si>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</si>
  <si>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</si>
  <si>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</si>
  <si>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</si>
  <si>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</si>
  <si>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</si>
  <si>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</si>
  <si>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</si>
  <si>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</si>
  <si>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</si>
  <si>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</si>
  <si>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</si>
  <si>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</si>
  <si>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</si>
  <si>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</si>
  <si>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</si>
  <si>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</si>
  <si>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</si>
  <si>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</si>
  <si>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</si>
  <si>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</si>
  <si>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</si>
  <si>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</si>
  <si>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</si>
  <si>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</si>
  <si>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</si>
  <si>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</si>
  <si>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</si>
  <si>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</si>
  <si>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</si>
  <si>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</si>
  <si>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</si>
  <si>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</si>
  <si>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</si>
  <si>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</si>
  <si>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</si>
  <si>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</si>
  <si>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</si>
  <si>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</si>
  <si>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</si>
  <si>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</si>
  <si>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</si>
  <si>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</si>
  <si>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</si>
  <si>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</si>
  <si>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</si>
  <si>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</si>
  <si>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</si>
  <si>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</si>
  <si>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</si>
  <si>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</si>
  <si>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</si>
  <si>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</si>
  <si>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</si>
  <si>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</si>
  <si>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</si>
  <si>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</si>
  <si>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</si>
  <si>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</si>
  <si>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</si>
  <si>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</si>
  <si>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</si>
  <si>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</si>
  <si>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</si>
  <si>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</si>
  <si>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</si>
  <si>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</si>
  <si>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</si>
  <si>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</si>
  <si>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</si>
  <si>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</si>
  <si>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</si>
  <si>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</si>
  <si>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</si>
  <si>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</si>
  <si>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</si>
  <si>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</si>
  <si>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</si>
  <si>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</si>
  <si>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</si>
  <si>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</si>
  <si>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</si>
  <si>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</si>
  <si>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</si>
  <si>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</si>
  <si>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</si>
  <si>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</si>
  <si>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</si>
  <si>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</si>
  <si>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</si>
  <si>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</si>
  <si>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</si>
  <si>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</si>
  <si>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</si>
  <si>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</si>
  <si>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</si>
  <si>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</si>
  <si>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</si>
  <si>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</si>
  <si>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</si>
  <si>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</si>
  <si>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</si>
  <si>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</si>
  <si>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</si>
  <si>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</si>
  <si>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</si>
  <si>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</si>
  <si>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</si>
  <si>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</si>
  <si>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</si>
  <si>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</si>
  <si>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</si>
  <si>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</si>
  <si>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</si>
  <si>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</si>
  <si>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</si>
  <si>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</si>
  <si>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</si>
  <si>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</si>
  <si>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</si>
  <si>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</si>
  <si>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</si>
  <si>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</si>
  <si>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</si>
  <si>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</si>
  <si>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</si>
  <si>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</si>
  <si>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</si>
  <si>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</si>
  <si>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</si>
  <si>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</si>
  <si>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</si>
  <si>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</si>
  <si>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</si>
  <si>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</si>
  <si>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</si>
  <si>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</si>
  <si>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</si>
  <si>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</si>
  <si>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</si>
  <si>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</si>
  <si>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</si>
  <si>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</si>
  <si>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</si>
  <si>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</si>
  <si>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</si>
  <si>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</si>
  <si>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</si>
  <si>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</si>
  <si>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</si>
  <si>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</si>
  <si>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</si>
  <si>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</si>
  <si>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</si>
  <si>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</si>
  <si>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</si>
  <si>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</si>
  <si>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</si>
  <si>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</si>
  <si>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</si>
  <si>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</si>
  <si>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</si>
  <si>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</si>
  <si>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</si>
  <si>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</si>
  <si>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</si>
  <si>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</si>
  <si>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</si>
  <si>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</si>
  <si>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</si>
  <si>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</si>
  <si>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</si>
  <si>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</si>
  <si>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</si>
  <si>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</si>
  <si>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</si>
  <si>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</si>
  <si>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</si>
  <si>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</si>
  <si>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</si>
  <si>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</si>
  <si>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</si>
  <si>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</si>
  <si>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</si>
  <si>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</si>
  <si>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</si>
  <si>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</si>
  <si>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</si>
  <si>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</si>
  <si>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</si>
  <si>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</si>
  <si>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</si>
  <si>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</si>
  <si>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</si>
  <si>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</si>
  <si>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</si>
  <si>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</si>
  <si>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</si>
  <si>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</si>
  <si>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</si>
  <si>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</si>
  <si>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</si>
  <si>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</si>
  <si>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</si>
  <si>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</si>
  <si>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</si>
  <si>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</si>
  <si>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</si>
  <si>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</si>
  <si>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</si>
  <si>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</si>
  <si>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</si>
  <si>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</si>
  <si>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</si>
  <si>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</si>
  <si>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</si>
  <si>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</si>
  <si>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</si>
  <si>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</si>
  <si>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</si>
  <si>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</si>
  <si>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</si>
  <si>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</si>
  <si>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</si>
  <si>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</si>
  <si>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</si>
  <si>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</si>
  <si>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</si>
  <si>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</si>
  <si>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</si>
  <si>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</si>
  <si>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</si>
  <si>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</si>
  <si>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</si>
  <si>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</si>
  <si>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</si>
  <si>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</si>
  <si>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</si>
  <si>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</si>
  <si>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</si>
  <si>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</si>
  <si>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</si>
  <si>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</si>
  <si>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</si>
  <si>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</si>
  <si>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</si>
  <si>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</si>
  <si>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</si>
  <si>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</si>
  <si>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</si>
  <si>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</si>
  <si>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</si>
  <si>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</si>
  <si>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</si>
  <si>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</si>
  <si>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</si>
  <si>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</si>
  <si>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</si>
  <si>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</si>
  <si>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</si>
  <si>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</si>
  <si>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</si>
  <si>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</si>
  <si>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</si>
  <si>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</si>
  <si>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</si>
  <si>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</si>
  <si>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</si>
  <si>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</si>
  <si>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</si>
  <si>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</si>
  <si>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</si>
  <si>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</si>
  <si>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</si>
  <si>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</si>
  <si>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</si>
  <si>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</si>
  <si>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</si>
  <si>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</si>
  <si>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</si>
  <si>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</si>
  <si>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</si>
  <si>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</si>
  <si>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</si>
  <si>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</si>
  <si>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</si>
  <si>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</si>
  <si>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</si>
  <si>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</si>
  <si>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</si>
  <si>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</si>
  <si>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</si>
  <si>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</si>
  <si>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</si>
  <si>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</si>
  <si>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</si>
  <si>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</si>
  <si>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</si>
  <si>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</si>
  <si>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</si>
  <si>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</si>
  <si>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</si>
  <si>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</si>
  <si>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</si>
  <si>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</si>
  <si>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</si>
  <si>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</si>
  <si>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</si>
  <si>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</si>
  <si>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</si>
  <si>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</si>
  <si>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</si>
  <si>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</si>
  <si>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</si>
  <si>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</si>
  <si>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</si>
  <si>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</si>
  <si>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</si>
  <si>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</si>
  <si>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</si>
  <si>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</si>
  <si>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</si>
  <si>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</si>
  <si>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</si>
  <si>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</si>
  <si>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</si>
  <si>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</si>
  <si>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</si>
  <si>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</si>
  <si>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</si>
  <si>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</si>
  <si>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</si>
  <si>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</si>
  <si>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</si>
  <si>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</si>
  <si>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</si>
  <si>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</si>
  <si>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</si>
  <si>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</si>
  <si>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</si>
  <si>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</si>
  <si>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</si>
  <si>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</si>
  <si>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</si>
  <si>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</si>
  <si>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</si>
  <si>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</si>
  <si>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</si>
  <si>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</si>
  <si>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</si>
  <si>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</si>
  <si>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</si>
  <si>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</si>
  <si>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</si>
  <si>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</si>
  <si>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</si>
  <si>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</si>
  <si>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</si>
  <si>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</si>
  <si>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</si>
  <si>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</si>
  <si>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</si>
  <si>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</si>
  <si>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</si>
  <si>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</si>
  <si>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</si>
  <si>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</si>
  <si>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</si>
  <si>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</si>
  <si>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</si>
  <si>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</si>
  <si>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</si>
  <si>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</si>
  <si>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</si>
  <si>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</si>
  <si>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</si>
  <si>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</si>
  <si>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</si>
  <si>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</si>
  <si>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</si>
  <si>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</si>
  <si>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</si>
  <si>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</si>
  <si>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</si>
  <si>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</si>
  <si>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</si>
  <si>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</si>
  <si>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</si>
  <si>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</si>
  <si>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</si>
  <si>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</si>
  <si>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</si>
  <si>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</si>
  <si>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</si>
  <si>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</si>
  <si>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</si>
  <si>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</si>
  <si>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</si>
  <si>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</si>
  <si>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</si>
  <si>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</si>
  <si>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</si>
  <si>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</si>
  <si>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</si>
  <si>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</si>
  <si>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</si>
  <si>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</si>
  <si>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</si>
  <si>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</si>
  <si>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</si>
  <si>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</si>
  <si>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</si>
  <si>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</si>
  <si>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</si>
  <si>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</si>
  <si>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</si>
  <si>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</si>
  <si>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</si>
  <si>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</si>
  <si>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</si>
  <si>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</si>
  <si>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</si>
  <si>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</si>
  <si>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</si>
  <si>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</si>
  <si>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</si>
  <si>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</si>
  <si>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</si>
  <si>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</si>
  <si>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</si>
  <si>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</si>
  <si>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</si>
  <si>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</si>
  <si>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</si>
  <si>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</si>
  <si>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</si>
  <si>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</si>
  <si>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</si>
  <si>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</si>
  <si>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</si>
  <si>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</si>
  <si>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</si>
  <si>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</si>
  <si>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</si>
  <si>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</si>
  <si>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</si>
  <si>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</si>
  <si>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</si>
  <si>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</si>
  <si>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</si>
  <si>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</si>
  <si>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</si>
  <si>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</si>
  <si>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</si>
  <si>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</si>
  <si>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</si>
  <si>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</si>
  <si>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</si>
  <si>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</si>
  <si>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</si>
  <si>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</si>
  <si>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</si>
  <si>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</si>
  <si>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</si>
  <si>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</si>
  <si>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</si>
  <si>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</si>
  <si>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</si>
  <si>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</si>
  <si>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</si>
  <si>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</si>
  <si>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</si>
  <si>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</si>
  <si>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</si>
  <si>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</si>
  <si>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</si>
  <si>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</si>
  <si>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</si>
  <si>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</si>
  <si>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</si>
  <si>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</si>
  <si>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</si>
  <si>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</si>
  <si>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</si>
  <si>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</si>
  <si>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</si>
  <si>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</si>
  <si>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</si>
  <si>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</si>
  <si>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</si>
  <si>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</si>
  <si>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</si>
  <si>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</si>
  <si>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</si>
  <si>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</si>
  <si>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</si>
  <si>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</si>
  <si>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</si>
  <si>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</si>
  <si>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</si>
  <si>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</si>
  <si>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</si>
  <si>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</si>
  <si>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</si>
  <si>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</si>
  <si>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</si>
  <si>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</si>
  <si>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</si>
  <si>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</si>
  <si>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</si>
  <si>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</si>
  <si>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</si>
  <si>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</si>
  <si>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</si>
  <si>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</si>
  <si>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</si>
  <si>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</si>
  <si>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</si>
  <si>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</si>
  <si>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</si>
  <si>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</si>
  <si>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</si>
  <si>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</si>
  <si>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</si>
  <si>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</si>
  <si>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</si>
  <si>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</si>
  <si>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</si>
  <si>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</si>
  <si>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</si>
  <si>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</si>
  <si>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</si>
  <si>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</si>
  <si>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</si>
  <si>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</si>
  <si>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</si>
  <si>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</si>
  <si>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</si>
  <si>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</si>
  <si>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</si>
  <si>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</si>
  <si>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</si>
  <si>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</si>
  <si>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</si>
  <si>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</si>
  <si>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</si>
  <si>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</si>
  <si>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</si>
  <si>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</si>
  <si>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</si>
  <si>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</si>
  <si>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</si>
  <si>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</si>
  <si>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</si>
  <si>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</si>
  <si>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</si>
  <si>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</si>
  <si>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</si>
  <si>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</si>
  <si>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</si>
  <si>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</si>
  <si>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</si>
  <si>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</si>
  <si>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</si>
  <si>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</si>
  <si>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</si>
  <si>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</si>
  <si>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</si>
  <si>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</si>
  <si>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</si>
  <si>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</si>
  <si>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</si>
  <si>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</si>
  <si>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</si>
  <si>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</si>
  <si>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</si>
  <si>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</si>
  <si>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</si>
  <si>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</si>
  <si>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</si>
  <si>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</si>
  <si>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</si>
  <si>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</si>
  <si>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</si>
  <si>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</si>
  <si>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</si>
  <si>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</si>
  <si>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</si>
  <si>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</si>
  <si>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</si>
  <si>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</si>
  <si>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</si>
  <si>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</si>
  <si>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</si>
  <si>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</si>
  <si>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</si>
  <si>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</si>
  <si>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</si>
  <si>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</si>
  <si>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</si>
  <si>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</si>
  <si>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</si>
  <si>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</si>
  <si>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</si>
  <si>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</si>
  <si>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</si>
  <si>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</si>
  <si>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</si>
  <si>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</si>
  <si>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</si>
  <si>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</si>
  <si>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</si>
  <si>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</si>
  <si>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</si>
  <si>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</si>
  <si>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</si>
  <si>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</si>
  <si>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</si>
  <si>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</si>
  <si>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</si>
  <si>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</si>
  <si>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</si>
  <si>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</si>
  <si>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</si>
  <si>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</si>
  <si>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</si>
  <si>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</si>
  <si>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</si>
  <si>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</si>
  <si>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</si>
  <si>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</si>
  <si>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</si>
  <si>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</si>
  <si>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</si>
  <si>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</si>
  <si>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</si>
  <si>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</si>
  <si>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</si>
  <si>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</si>
  <si>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</si>
  <si>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</si>
  <si>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</si>
  <si>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</si>
  <si>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</si>
  <si>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</si>
  <si>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</si>
  <si>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</si>
  <si>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</si>
  <si>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</si>
  <si>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</si>
  <si>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</si>
  <si>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</si>
  <si>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</si>
  <si>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</si>
  <si>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</si>
  <si>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</si>
  <si>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</si>
  <si>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</si>
  <si>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</si>
  <si>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</si>
  <si>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</si>
  <si>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</si>
  <si>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</si>
  <si>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</si>
  <si>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</si>
  <si>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</si>
  <si>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</si>
  <si>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</si>
  <si>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</si>
  <si>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</si>
  <si>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</si>
  <si>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</si>
  <si>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</si>
  <si>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</si>
  <si>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</si>
  <si>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</si>
  <si>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</si>
  <si>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</si>
  <si>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</si>
  <si>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</si>
  <si>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</si>
  <si>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</si>
  <si>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</si>
  <si>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</si>
  <si>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</si>
  <si>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</si>
  <si>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</si>
  <si>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</si>
  <si>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</si>
  <si>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</si>
  <si>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</si>
  <si>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</si>
  <si>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</si>
  <si>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</si>
  <si>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</si>
  <si>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</si>
  <si>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</si>
  <si>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</si>
  <si>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</si>
  <si>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</si>
  <si>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</si>
  <si>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</si>
  <si>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</si>
  <si>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</si>
  <si>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</si>
  <si>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</si>
  <si>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</si>
  <si>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</si>
  <si>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</si>
  <si>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</si>
  <si>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</si>
  <si>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</si>
  <si>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</si>
  <si>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</si>
  <si>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</si>
  <si>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</si>
  <si>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</si>
  <si>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</si>
  <si>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</si>
  <si>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</si>
  <si>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</si>
  <si>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</si>
  <si>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</si>
  <si>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</si>
  <si>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</si>
  <si>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</si>
  <si>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</si>
  <si>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</si>
  <si>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</si>
  <si>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</si>
  <si>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</si>
  <si>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</si>
  <si>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</si>
  <si>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</si>
  <si>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</si>
  <si>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</si>
  <si>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</si>
  <si>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</si>
  <si>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</si>
  <si>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</si>
  <si>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</si>
  <si>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</si>
  <si>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</si>
  <si>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</si>
  <si>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</si>
  <si>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</si>
  <si>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</si>
  <si>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</si>
  <si>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</si>
  <si>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</si>
  <si>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</si>
  <si>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</si>
  <si>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</si>
  <si>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</si>
  <si>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</si>
  <si>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</si>
  <si>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</si>
  <si>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</si>
  <si>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</si>
  <si>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</si>
  <si>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</si>
  <si>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</si>
  <si>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</si>
  <si>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</si>
  <si>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</si>
  <si>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</si>
  <si>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</si>
  <si>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</si>
  <si>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</si>
  <si>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</si>
  <si>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</si>
  <si>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</si>
  <si>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</si>
  <si>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</si>
  <si>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</si>
  <si>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</si>
  <si>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</si>
  <si>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</si>
  <si>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</si>
  <si>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</si>
  <si>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</si>
  <si>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</si>
  <si>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</si>
  <si>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</si>
  <si>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</si>
  <si>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</si>
  <si>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</si>
  <si>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</si>
  <si>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</si>
  <si>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</si>
  <si>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</si>
  <si>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</si>
  <si>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</si>
  <si>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</si>
  <si>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</si>
  <si>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</si>
  <si>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</si>
  <si>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</si>
  <si>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</si>
  <si>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</si>
  <si>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</si>
  <si>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</si>
  <si>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</si>
  <si>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</si>
  <si>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</si>
  <si>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</si>
  <si>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</si>
  <si>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</si>
  <si>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</si>
  <si>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</si>
  <si>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</si>
  <si>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</si>
  <si>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</si>
  <si>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</si>
  <si>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</si>
  <si>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</si>
  <si>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</si>
  <si>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</si>
  <si>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</si>
  <si>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</si>
  <si>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</si>
  <si>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</si>
  <si>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</si>
  <si>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</si>
  <si>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</si>
  <si>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</si>
  <si>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</si>
  <si>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</si>
  <si>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</si>
  <si>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</si>
  <si>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</si>
  <si>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</si>
  <si>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</si>
  <si>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</si>
  <si>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</si>
  <si>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</si>
  <si>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</si>
  <si>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</si>
  <si>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</si>
  <si>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</si>
  <si>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</si>
  <si>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</si>
  <si>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</si>
  <si>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</si>
  <si>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</si>
  <si>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</si>
  <si>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</si>
  <si>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</si>
  <si>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</si>
  <si>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</si>
  <si>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</si>
  <si>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</si>
  <si>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</si>
  <si>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</si>
  <si>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</si>
  <si>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</si>
  <si>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</si>
  <si>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</si>
  <si>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</si>
  <si>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</si>
  <si>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</si>
  <si>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</si>
  <si>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</si>
  <si>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</si>
  <si>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</si>
  <si>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</si>
  <si>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</si>
  <si>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</si>
  <si>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</si>
  <si>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</si>
  <si>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</si>
  <si>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</si>
  <si>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</si>
  <si>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</si>
  <si>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</si>
  <si>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</si>
  <si>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</si>
  <si>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</si>
  <si>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</si>
  <si>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</si>
  <si>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</si>
  <si>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</si>
  <si>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</si>
  <si>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</si>
  <si>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</si>
  <si>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</si>
  <si>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</si>
  <si>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</si>
  <si>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</si>
  <si>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</si>
  <si>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</si>
  <si>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</si>
  <si>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</si>
  <si>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</si>
  <si>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</si>
  <si>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</si>
  <si>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</si>
  <si>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</si>
  <si>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</si>
  <si>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</si>
  <si>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</si>
  <si>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</si>
  <si>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</si>
  <si>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</si>
  <si>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</si>
  <si>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</si>
  <si>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</si>
  <si>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</si>
  <si>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</si>
  <si>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</si>
  <si>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</si>
  <si>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</si>
  <si>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</si>
  <si>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</si>
  <si>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</si>
  <si>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</si>
  <si>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</si>
  <si>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</si>
  <si>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</si>
  <si>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</si>
  <si>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</si>
  <si>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</si>
  <si>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</si>
  <si>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</si>
  <si>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</si>
  <si>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</si>
  <si>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</si>
  <si>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</si>
  <si>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</si>
  <si>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</si>
  <si>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</si>
  <si>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</si>
  <si>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</si>
  <si>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</si>
  <si>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</si>
  <si>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</si>
  <si>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</si>
  <si>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</si>
  <si>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</si>
  <si>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</si>
  <si>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</si>
  <si>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</si>
  <si>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</si>
  <si>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</si>
  <si>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</si>
  <si>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</si>
  <si>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</si>
  <si>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</si>
  <si>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</si>
  <si>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</si>
  <si>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</si>
  <si>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</si>
  <si>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</si>
  <si>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</si>
  <si>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</si>
  <si>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</si>
  <si>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</si>
  <si>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</si>
  <si>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</si>
  <si>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</si>
  <si>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</si>
  <si>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</si>
  <si>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</si>
  <si>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</si>
  <si>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</si>
  <si>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</si>
  <si>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</si>
  <si>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</si>
  <si>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</si>
  <si>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</si>
  <si>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</si>
  <si>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</si>
  <si>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</si>
  <si>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</si>
  <si>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</si>
  <si>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</si>
  <si>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</si>
  <si>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</si>
  <si>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</si>
  <si>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</si>
  <si>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</si>
  <si>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</si>
  <si>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</si>
  <si>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</si>
  <si>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</si>
  <si>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</si>
  <si>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</si>
  <si>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</si>
  <si>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</si>
  <si>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</si>
  <si>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</si>
  <si>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</si>
  <si>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</si>
  <si>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</si>
  <si>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</si>
  <si>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</si>
  <si>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</si>
  <si>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</si>
  <si>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</si>
  <si>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</si>
  <si>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</si>
  <si>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</si>
  <si>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</si>
  <si>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</si>
  <si>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</si>
  <si>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</si>
  <si>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</si>
  <si>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</si>
  <si>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</si>
  <si>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</si>
  <si>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</si>
  <si>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</si>
  <si>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</si>
  <si>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</si>
  <si>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</si>
  <si>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</si>
  <si>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</si>
  <si>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</si>
  <si>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</si>
  <si>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</si>
  <si>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</si>
  <si>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</si>
  <si>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</si>
  <si>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</si>
  <si>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</si>
  <si>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</si>
  <si>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</si>
  <si>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</si>
  <si>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</si>
  <si>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</si>
  <si>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</si>
  <si>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</si>
  <si>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</si>
  <si>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</si>
  <si>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</si>
  <si>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</si>
  <si>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</si>
  <si>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</si>
  <si>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</si>
  <si>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</si>
  <si>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</si>
  <si>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</si>
  <si>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</si>
  <si>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</si>
  <si>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</si>
  <si>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</si>
  <si>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</si>
  <si>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</si>
  <si>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</si>
  <si>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</si>
  <si>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</si>
  <si>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</si>
  <si>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</si>
  <si>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</si>
  <si>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</si>
  <si>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</si>
  <si>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</si>
  <si>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</si>
  <si>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</si>
  <si>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</si>
  <si>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</si>
  <si>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</si>
  <si>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</si>
  <si>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</si>
  <si>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</si>
  <si>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</si>
  <si>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</si>
  <si>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</si>
  <si>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</si>
  <si>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</si>
  <si>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</si>
  <si>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</si>
  <si>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</si>
  <si>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</si>
  <si>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</si>
  <si>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</si>
  <si>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</si>
  <si>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</si>
  <si>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</si>
  <si>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</si>
  <si>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</si>
  <si>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</si>
  <si>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</si>
  <si>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</si>
  <si>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</si>
  <si>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</si>
  <si>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</si>
  <si>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</si>
  <si>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</si>
  <si>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</si>
  <si>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</si>
  <si>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</si>
  <si>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</si>
  <si>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</si>
  <si>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</si>
  <si>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</si>
  <si>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</si>
  <si>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</si>
  <si>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</si>
  <si>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</si>
  <si>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</si>
  <si>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</si>
  <si>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</si>
  <si>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</si>
  <si>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</si>
  <si>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</si>
  <si>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</si>
  <si>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</si>
  <si>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</si>
  <si>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</si>
  <si>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</si>
  <si>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</si>
  <si>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</si>
  <si>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</si>
  <si>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</si>
  <si>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</si>
  <si>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</si>
  <si>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</si>
  <si>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</si>
  <si>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</si>
  <si>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</si>
  <si>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</si>
  <si>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</si>
  <si>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</si>
  <si>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</si>
  <si>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</si>
  <si>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</si>
  <si>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</si>
  <si>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</si>
  <si>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</si>
  <si>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</si>
  <si>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</si>
  <si>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</si>
  <si>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</si>
  <si>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</si>
  <si>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</si>
  <si>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</si>
  <si>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</si>
  <si>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</si>
  <si>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</si>
  <si>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</si>
  <si>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</si>
  <si>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</si>
  <si>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</si>
  <si>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</si>
  <si>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</si>
  <si>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</si>
  <si>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</si>
  <si>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</si>
  <si>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</si>
  <si>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</si>
  <si>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</si>
  <si>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</si>
  <si>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</si>
  <si>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</si>
  <si>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</si>
  <si>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</si>
  <si>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</si>
  <si>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</si>
  <si>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</si>
  <si>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</si>
  <si>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</si>
  <si>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</si>
  <si>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</si>
  <si>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</si>
  <si>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</si>
  <si>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</si>
  <si>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</si>
  <si>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</si>
  <si>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</si>
  <si>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</si>
  <si>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</si>
  <si>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</si>
  <si>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</si>
  <si>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</si>
  <si>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</si>
  <si>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</si>
  <si>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</si>
  <si>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</si>
  <si>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</si>
  <si>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</si>
  <si>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</si>
  <si>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</si>
  <si>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</si>
  <si>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</si>
  <si>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</si>
  <si>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</si>
  <si>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</si>
  <si>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</si>
  <si>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</si>
  <si>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</si>
  <si>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</si>
  <si>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</si>
  <si>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</si>
  <si>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</si>
  <si>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</si>
  <si>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</si>
  <si>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</si>
  <si>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</si>
  <si>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</si>
  <si>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</si>
  <si>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</si>
  <si>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</si>
  <si>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</si>
  <si>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</si>
  <si>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</si>
  <si>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</si>
  <si>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</si>
  <si>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</si>
  <si>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</si>
  <si>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</si>
  <si>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</si>
  <si>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</si>
  <si>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</si>
  <si>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</si>
  <si>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</si>
  <si>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</si>
  <si>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</si>
  <si>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</si>
  <si>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</si>
  <si>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</si>
  <si>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</si>
  <si>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</si>
  <si>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</si>
  <si>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</si>
  <si>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</si>
  <si>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</si>
  <si>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</si>
  <si>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</si>
  <si>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</si>
  <si>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</si>
  <si>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</si>
  <si>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</si>
  <si>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</si>
  <si>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</si>
  <si>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</si>
  <si>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</si>
  <si>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</si>
  <si>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</si>
  <si>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</si>
  <si>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</si>
  <si>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</si>
  <si>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</si>
  <si>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</si>
  <si>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</si>
  <si>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</si>
  <si>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</si>
  <si>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</si>
  <si>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</si>
  <si>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</si>
  <si>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</si>
  <si>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</si>
  <si>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</si>
  <si>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</si>
  <si>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</si>
  <si>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</si>
  <si>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</si>
  <si>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</si>
  <si>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</si>
  <si>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</si>
  <si>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</si>
  <si>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</si>
  <si>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</si>
  <si>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</si>
  <si>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</si>
  <si>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</si>
  <si>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</si>
  <si>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</si>
  <si>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</si>
  <si>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</si>
  <si>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</si>
  <si>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</si>
  <si>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</si>
  <si>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</si>
  <si>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</si>
  <si>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</si>
  <si>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</si>
  <si>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</si>
  <si>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</si>
  <si>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</si>
  <si>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</si>
  <si>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</si>
  <si>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</si>
  <si>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</si>
  <si>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</si>
  <si>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</si>
  <si>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</si>
  <si>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</si>
  <si>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</si>
  <si>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</si>
  <si>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</si>
  <si>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</si>
  <si>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</si>
  <si>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</si>
  <si>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</si>
  <si>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</si>
  <si>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</si>
  <si>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</si>
  <si>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</si>
  <si>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</si>
  <si>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</si>
  <si>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</si>
  <si>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</si>
  <si>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</si>
  <si>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</si>
  <si>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</si>
  <si>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</si>
  <si>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</si>
  <si>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</si>
  <si>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</si>
  <si>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</si>
  <si>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</si>
  <si>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</si>
  <si>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</si>
  <si>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</si>
  <si>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</si>
  <si>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</si>
  <si>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</si>
  <si>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</si>
  <si>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</si>
  <si>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</si>
  <si>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</si>
  <si>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</si>
  <si>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</si>
  <si>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</si>
  <si>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</si>
  <si>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</si>
  <si>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</si>
  <si>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</si>
  <si>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</si>
  <si>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</si>
  <si>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</si>
  <si>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</si>
  <si>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</si>
  <si>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</si>
  <si>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</si>
  <si>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</si>
  <si>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</si>
  <si>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</si>
  <si>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</si>
  <si>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</si>
  <si>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</si>
  <si>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</si>
  <si>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</si>
  <si>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</si>
  <si>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</si>
  <si>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</si>
  <si>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</si>
  <si>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</si>
  <si>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</si>
  <si>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</si>
  <si>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</si>
  <si>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</si>
  <si>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</si>
  <si>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</si>
  <si>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</si>
  <si>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</si>
  <si>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</si>
  <si>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</si>
  <si>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</si>
  <si>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</si>
  <si>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</si>
  <si>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</si>
  <si>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</si>
  <si>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</si>
  <si>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</si>
  <si>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</si>
  <si>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</si>
  <si>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</si>
  <si>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</si>
  <si>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</si>
  <si>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</si>
  <si>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</si>
  <si>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</si>
  <si>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</si>
  <si>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</si>
  <si>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</si>
  <si>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</si>
  <si>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</si>
  <si>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</si>
  <si>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</si>
  <si>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</si>
  <si>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</si>
  <si>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</si>
  <si>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</si>
  <si>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</si>
  <si>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</si>
  <si>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</si>
  <si>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</si>
  <si>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</si>
  <si>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</si>
  <si>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</si>
  <si>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</si>
  <si>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</si>
  <si>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</si>
  <si>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</si>
  <si>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</si>
  <si>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</si>
  <si>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</si>
  <si>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</si>
  <si>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</si>
  <si>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</si>
  <si>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</si>
  <si>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</si>
  <si>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</si>
  <si>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</si>
  <si>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</si>
  <si>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</si>
  <si>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</si>
  <si>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</si>
  <si>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</si>
  <si>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</si>
  <si>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</si>
  <si>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</si>
  <si>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</si>
  <si>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</si>
  <si>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</si>
  <si>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</si>
  <si>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</si>
  <si>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</si>
  <si>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</si>
  <si>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</si>
  <si>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</si>
  <si>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</si>
  <si>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</si>
  <si>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</si>
  <si>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</si>
  <si>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</si>
  <si>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</si>
  <si>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</si>
  <si>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</si>
  <si>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</si>
  <si>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</si>
  <si>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</si>
  <si>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</si>
  <si>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</si>
  <si>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</si>
  <si>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</si>
  <si>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</si>
  <si>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</si>
  <si>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</si>
  <si>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</si>
  <si>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</si>
  <si>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</si>
  <si>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</si>
  <si>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</si>
  <si>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</si>
  <si>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</si>
  <si>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</si>
  <si>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</si>
  <si>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</si>
  <si>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</si>
  <si>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</si>
  <si>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</si>
  <si>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</si>
  <si>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</si>
  <si>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</si>
  <si>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</si>
  <si>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</si>
  <si>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</si>
  <si>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</si>
  <si>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</si>
  <si>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</si>
  <si>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</si>
  <si>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</si>
  <si>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</si>
  <si>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</si>
  <si>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</si>
  <si>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</si>
  <si>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</si>
  <si>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</si>
  <si>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</si>
  <si>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</si>
  <si>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</si>
  <si>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</si>
  <si>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</si>
  <si>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</si>
  <si>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</si>
  <si>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</si>
  <si>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</si>
  <si>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</si>
  <si>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</si>
  <si>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</si>
  <si>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</si>
  <si>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</si>
  <si>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</si>
  <si>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</si>
  <si>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</si>
  <si>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</si>
  <si>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</si>
  <si>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</si>
  <si>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</si>
  <si>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</si>
  <si>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</si>
  <si>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</si>
  <si>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</si>
  <si>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</si>
  <si>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</si>
  <si>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</si>
  <si>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</si>
  <si>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</si>
  <si>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</si>
  <si>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</si>
  <si>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</si>
  <si>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</si>
  <si>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</si>
  <si>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</si>
  <si>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</si>
  <si>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</si>
  <si>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</si>
  <si>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</si>
  <si>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</si>
  <si>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</si>
  <si>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</si>
  <si>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</si>
  <si>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</si>
  <si>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</si>
  <si>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</si>
  <si>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</si>
  <si>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</si>
  <si>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</si>
  <si>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</si>
  <si>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</si>
  <si>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</si>
  <si>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</si>
  <si>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</si>
  <si>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</si>
  <si>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</si>
  <si>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</si>
  <si>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</si>
  <si>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</si>
  <si>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</si>
  <si>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</si>
  <si>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</si>
  <si>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</si>
  <si>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</si>
  <si>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</si>
  <si>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</si>
  <si>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</si>
  <si>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</si>
  <si>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</si>
  <si>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</si>
  <si>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</si>
  <si>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</si>
  <si>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</si>
  <si>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</si>
  <si>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</si>
  <si>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</si>
  <si>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</si>
  <si>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</si>
  <si>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</si>
  <si>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</si>
  <si>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</si>
  <si>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</si>
  <si>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</si>
  <si>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</si>
  <si>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</si>
  <si>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</si>
  <si>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</si>
  <si>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</si>
  <si>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</si>
  <si>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</si>
  <si>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</si>
  <si>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</si>
  <si>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</si>
  <si>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</si>
  <si>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</si>
  <si>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</si>
  <si>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</si>
  <si>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</si>
  <si>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</si>
  <si>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</si>
  <si>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</si>
  <si>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</si>
  <si>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</si>
  <si>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</si>
  <si>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</si>
  <si>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</si>
  <si>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</si>
  <si>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</si>
  <si>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</si>
  <si>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</si>
  <si>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</si>
  <si>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</si>
  <si>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</si>
  <si>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</si>
  <si>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</si>
  <si>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</si>
  <si>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</si>
  <si>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</si>
  <si>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</si>
  <si>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</si>
  <si>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</si>
  <si>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</si>
  <si>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</si>
  <si>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</si>
  <si>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</si>
  <si>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</si>
  <si>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</si>
  <si>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</si>
  <si>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</si>
  <si>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</si>
  <si>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</si>
  <si>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</si>
  <si>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</si>
  <si>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</si>
  <si>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</si>
  <si>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</si>
  <si>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</si>
  <si>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</si>
  <si>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</si>
  <si>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</si>
  <si>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</si>
  <si>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</si>
  <si>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</si>
  <si>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</si>
  <si>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</si>
  <si>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</si>
  <si>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</si>
  <si>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</si>
  <si>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</si>
  <si>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</si>
  <si>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</si>
  <si>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</si>
  <si>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</si>
  <si>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</si>
  <si>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</si>
  <si>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</si>
  <si>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</si>
  <si>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</si>
  <si>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</si>
  <si>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</si>
  <si>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</si>
  <si>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</si>
  <si>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</si>
  <si>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</si>
  <si>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</si>
  <si>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</si>
  <si>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</si>
  <si>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</si>
  <si>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</si>
  <si>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</si>
  <si>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</si>
  <si>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</si>
  <si>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</si>
  <si>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</si>
  <si>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</si>
  <si>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</si>
  <si>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</si>
  <si>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</si>
  <si>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</si>
  <si>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</si>
  <si>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</si>
  <si>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</si>
  <si>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</si>
  <si>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</si>
  <si>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</si>
  <si>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</si>
  <si>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</si>
  <si>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</si>
  <si>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</si>
  <si>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</si>
  <si>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</si>
  <si>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</si>
  <si>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</si>
  <si>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</si>
  <si>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</si>
  <si>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</si>
  <si>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</si>
  <si>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</si>
  <si>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</si>
  <si>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</si>
  <si>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</si>
  <si>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</si>
  <si>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</si>
  <si>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</si>
  <si>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</si>
  <si>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</si>
  <si>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</si>
  <si>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</si>
  <si>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</si>
  <si>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</si>
  <si>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</si>
  <si>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</si>
  <si>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</si>
  <si>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</si>
  <si>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</si>
  <si>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</si>
  <si>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</si>
  <si>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</si>
  <si>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</si>
  <si>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</si>
  <si>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</si>
  <si>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</si>
  <si>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</si>
  <si>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</si>
  <si>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</si>
  <si>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</si>
  <si>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</si>
  <si>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</si>
  <si>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</si>
  <si>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</si>
  <si>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</si>
  <si>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</si>
  <si>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</si>
  <si>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</si>
  <si>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</si>
  <si>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</si>
  <si>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</si>
  <si>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</si>
  <si>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</si>
  <si>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</si>
  <si>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</si>
  <si>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</si>
  <si>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</si>
  <si>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</si>
  <si>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</si>
  <si>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</si>
  <si>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</si>
  <si>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</si>
  <si>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</si>
  <si>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</si>
  <si>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</si>
  <si>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</si>
  <si>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</si>
  <si>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</si>
  <si>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</si>
  <si>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</si>
  <si>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</si>
  <si>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</si>
  <si>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</si>
  <si>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</si>
  <si>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</si>
  <si>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</si>
  <si>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</si>
  <si>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</si>
  <si>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</si>
  <si>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</si>
  <si>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</si>
  <si>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</si>
  <si>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</si>
  <si>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</si>
  <si>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</si>
  <si>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</si>
  <si>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</si>
  <si>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</si>
  <si>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</si>
  <si>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</si>
  <si>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</si>
  <si>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</si>
  <si>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</si>
  <si>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</si>
  <si>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</si>
  <si>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</si>
  <si>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</si>
  <si>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</si>
  <si>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</si>
  <si>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</si>
  <si>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</si>
  <si>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</si>
  <si>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</si>
  <si>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</si>
  <si>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</si>
  <si>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</si>
  <si>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</si>
  <si>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</si>
  <si>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</si>
  <si>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</si>
  <si>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</si>
  <si>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</si>
  <si>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</si>
  <si>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</si>
  <si>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</si>
  <si>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</si>
  <si>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</si>
  <si>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</si>
  <si>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</si>
  <si>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</si>
  <si>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</si>
  <si>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</si>
  <si>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</si>
  <si>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</si>
  <si>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</si>
  <si>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</si>
  <si>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</si>
  <si>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</si>
  <si>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</si>
  <si>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</si>
  <si>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</si>
  <si>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</si>
  <si>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</si>
  <si>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</si>
  <si>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</si>
  <si>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</si>
  <si>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</si>
  <si>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</si>
  <si>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</si>
  <si>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</si>
  <si>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</si>
  <si>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</si>
  <si>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</si>
  <si>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</si>
  <si>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</si>
  <si>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</si>
  <si>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</si>
  <si>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</si>
  <si>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</si>
  <si>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</si>
  <si>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</si>
  <si>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</si>
  <si>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</si>
  <si>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</si>
  <si>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</si>
  <si>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</si>
  <si>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</si>
  <si>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</si>
  <si>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</si>
  <si>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</si>
  <si>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</si>
  <si>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</si>
  <si>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</si>
  <si>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</si>
  <si>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</si>
  <si>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</si>
  <si>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</si>
  <si>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</si>
  <si>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</si>
  <si>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</si>
  <si>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</si>
  <si>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</si>
  <si>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</si>
  <si>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</si>
  <si>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</si>
  <si>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</si>
  <si>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</si>
  <si>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</si>
  <si>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</si>
  <si>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</si>
  <si>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</si>
  <si>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</si>
  <si>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</si>
  <si>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</si>
  <si>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</si>
  <si>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</si>
  <si>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</si>
  <si>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</si>
  <si>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</si>
  <si>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</si>
  <si>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</si>
  <si>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</si>
  <si>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</si>
  <si>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</si>
  <si>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</si>
  <si>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</si>
  <si>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</si>
  <si>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</si>
  <si>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</si>
  <si>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</si>
  <si>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</si>
  <si>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</si>
  <si>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</si>
  <si>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</si>
  <si>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</si>
  <si>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</si>
  <si>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</si>
  <si>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</si>
  <si>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</si>
  <si>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</si>
  <si>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</si>
  <si>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</si>
  <si>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</si>
  <si>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</si>
  <si>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</si>
  <si>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</si>
  <si>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</si>
  <si>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</si>
  <si>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</si>
  <si>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</si>
  <si>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</si>
  <si>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</si>
  <si>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</si>
  <si>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</si>
  <si>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</si>
  <si>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</si>
  <si>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</si>
  <si>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</si>
  <si>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</si>
  <si>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</si>
  <si>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</si>
  <si>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</si>
  <si>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</si>
  <si>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</si>
  <si>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</si>
  <si>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</si>
  <si>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</si>
  <si>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</si>
  <si>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</si>
  <si>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</si>
  <si>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</si>
  <si>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</si>
  <si>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</si>
  <si>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</si>
  <si>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</si>
  <si>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</si>
  <si>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</si>
  <si>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</si>
  <si>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</si>
  <si>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</si>
  <si>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</si>
  <si>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</si>
  <si>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</si>
  <si>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</si>
  <si>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</si>
  <si>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</si>
  <si>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</si>
  <si>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</si>
  <si>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</si>
  <si>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</si>
  <si>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</si>
  <si>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</si>
  <si>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</si>
  <si>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</si>
  <si>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</si>
  <si>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</si>
  <si>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</si>
  <si>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</si>
  <si>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</si>
  <si>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</si>
  <si>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</si>
  <si>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</si>
  <si>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</si>
  <si>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</si>
  <si>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</si>
  <si>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</si>
  <si>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</si>
  <si>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</si>
  <si>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</si>
  <si>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</si>
  <si>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</si>
  <si>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</si>
  <si>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</si>
  <si>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</si>
  <si>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</si>
  <si>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</si>
  <si>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</si>
  <si>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</si>
  <si>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</si>
  <si>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</si>
  <si>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</si>
  <si>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</si>
  <si>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</si>
  <si>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</si>
  <si>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</si>
  <si>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</si>
  <si>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</si>
  <si>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</si>
  <si>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</si>
  <si>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</si>
  <si>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</si>
  <si>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</si>
  <si>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</si>
  <si>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</si>
  <si>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</si>
  <si>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</si>
  <si>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</si>
  <si>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</si>
  <si>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</si>
  <si>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</si>
  <si>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</si>
  <si>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</si>
  <si>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</si>
  <si>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</si>
  <si>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</si>
  <si>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</si>
  <si>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</si>
  <si>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</si>
  <si>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</si>
  <si>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</si>
  <si>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</si>
  <si>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</si>
  <si>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</si>
  <si>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</si>
  <si>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</si>
  <si>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</si>
  <si>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</si>
  <si>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</si>
  <si>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</si>
  <si>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</si>
  <si>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</si>
  <si>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</si>
  <si>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</si>
  <si>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</si>
  <si>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</si>
  <si>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</si>
  <si>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</si>
  <si>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</si>
  <si>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</si>
  <si>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</si>
  <si>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</si>
  <si>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</si>
  <si>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</si>
  <si>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</si>
  <si>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</si>
  <si>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</si>
  <si>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</si>
  <si>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</si>
  <si>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</si>
  <si>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</si>
  <si>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</si>
  <si>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</si>
  <si>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</si>
  <si>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</si>
  <si>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</si>
  <si>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</si>
  <si>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</si>
  <si>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</si>
  <si>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</si>
  <si>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</si>
  <si>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</si>
  <si>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</si>
  <si>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</si>
  <si>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</si>
  <si>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</si>
  <si>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</si>
  <si>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</si>
  <si>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</si>
  <si>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</si>
  <si>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</si>
  <si>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</si>
  <si>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</si>
  <si>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</si>
  <si>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</si>
  <si>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</si>
  <si>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</si>
  <si>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</si>
  <si>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</si>
  <si>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</si>
  <si>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</si>
  <si>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</si>
  <si>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</si>
  <si>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</si>
  <si>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</si>
  <si>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</si>
  <si>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</si>
  <si>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</si>
  <si>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</si>
  <si>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</si>
  <si>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</si>
  <si>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</si>
  <si>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</si>
  <si>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</si>
  <si>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</si>
  <si>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</si>
  <si>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</si>
  <si>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</si>
  <si>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</si>
  <si>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</si>
  <si>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</si>
  <si>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</si>
  <si>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</si>
  <si>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</si>
  <si>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</si>
  <si>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</si>
  <si>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</si>
  <si>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</si>
  <si>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</si>
  <si>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</si>
  <si>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</si>
  <si>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</si>
  <si>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</si>
  <si>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</si>
  <si>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</si>
  <si>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</si>
  <si>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</si>
  <si>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</si>
  <si>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</si>
  <si>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</si>
  <si>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</si>
  <si>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</si>
  <si>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</si>
  <si>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</si>
  <si>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</si>
  <si>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</si>
  <si>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</si>
  <si>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</si>
  <si>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</si>
  <si>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</si>
  <si>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</si>
  <si>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</si>
  <si>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</si>
  <si>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</si>
  <si>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</si>
  <si>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</si>
  <si>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</si>
  <si>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</si>
  <si>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</si>
  <si>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</si>
  <si>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</si>
  <si>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</si>
  <si>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</si>
  <si>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</si>
  <si>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</si>
  <si>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</si>
  <si>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</si>
  <si>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</si>
  <si>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</si>
  <si>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</si>
  <si>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</si>
  <si>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</si>
  <si>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</si>
  <si>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</si>
  <si>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</si>
  <si>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</si>
  <si>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</si>
  <si>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</si>
  <si>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</si>
  <si>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</si>
  <si>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</si>
  <si>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</si>
  <si>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</si>
  <si>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</si>
  <si>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</si>
  <si>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</si>
  <si>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</si>
  <si>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</si>
  <si>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</si>
  <si>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</si>
  <si>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</si>
  <si>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</si>
  <si>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</si>
  <si>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</si>
  <si>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</si>
  <si>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</si>
  <si>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</si>
  <si>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</si>
  <si>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</si>
  <si>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</si>
  <si>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</si>
  <si>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</si>
  <si>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</si>
  <si>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</si>
  <si>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</si>
  <si>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</si>
  <si>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</si>
  <si>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</si>
  <si>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</si>
  <si>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</si>
  <si>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</si>
  <si>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</si>
  <si>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</si>
  <si>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</si>
  <si>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</si>
  <si>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</si>
  <si>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</si>
  <si>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</si>
  <si>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</si>
  <si>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</si>
  <si>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</si>
  <si>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</si>
  <si>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</si>
  <si>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</si>
  <si>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</si>
  <si>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</si>
  <si>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</si>
  <si>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</si>
  <si>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</si>
  <si>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</si>
  <si>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</si>
  <si>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</si>
  <si>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</si>
  <si>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</si>
  <si>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</si>
  <si>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</si>
  <si>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</si>
  <si>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</si>
  <si>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</si>
  <si>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</si>
  <si>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</si>
  <si>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</si>
  <si>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</si>
  <si>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</si>
  <si>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</si>
  <si>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</si>
  <si>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</si>
  <si>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</si>
  <si>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</si>
  <si>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</si>
  <si>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</si>
  <si>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</si>
  <si>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</si>
  <si>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</si>
  <si>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</si>
  <si>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</si>
  <si>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</si>
  <si>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</si>
  <si>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</si>
  <si>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</si>
  <si>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</si>
  <si>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</si>
  <si>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</si>
  <si>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</si>
  <si>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</si>
  <si>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</si>
  <si>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</si>
  <si>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</si>
  <si>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</si>
  <si>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</si>
  <si>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</si>
  <si>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</si>
  <si>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</si>
  <si>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</si>
  <si>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</si>
  <si>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</si>
  <si>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</si>
  <si>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</si>
  <si>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</si>
  <si>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</si>
  <si>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</si>
  <si>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</si>
  <si>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</si>
  <si>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</si>
  <si>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</si>
  <si>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</si>
  <si>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</si>
  <si>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</si>
  <si>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</si>
  <si>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</si>
  <si>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</si>
  <si>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</si>
  <si>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</si>
  <si>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</si>
  <si>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</si>
  <si>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</si>
  <si>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</si>
  <si>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</si>
  <si>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</si>
  <si>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</si>
  <si>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</si>
  <si>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</si>
  <si>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</si>
  <si>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</si>
  <si>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</si>
  <si>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</si>
  <si>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</si>
  <si>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</si>
  <si>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</si>
  <si>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</si>
  <si>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</si>
  <si>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</si>
  <si>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</si>
  <si>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</si>
  <si>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</si>
  <si>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</si>
  <si>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</si>
  <si>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</si>
  <si>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</si>
  <si>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</si>
  <si>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</si>
  <si>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</si>
  <si>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</si>
  <si>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</si>
  <si>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</si>
  <si>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</si>
  <si>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</si>
  <si>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</si>
  <si>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</si>
  <si>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</si>
  <si>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</si>
  <si>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</si>
  <si>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</si>
  <si>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</si>
  <si>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</si>
  <si>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</si>
  <si>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</si>
  <si>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</si>
  <si>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</si>
  <si>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</si>
  <si>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</si>
  <si>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</si>
  <si>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</si>
  <si>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</si>
  <si>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</si>
  <si>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</si>
  <si>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</si>
  <si>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</si>
  <si>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</si>
  <si>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</si>
  <si>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</si>
  <si>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</si>
  <si>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</si>
  <si>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</si>
  <si>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</si>
  <si>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</si>
  <si>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</si>
  <si>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</si>
  <si>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</si>
  <si>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</si>
  <si>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</si>
  <si>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</si>
  <si>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</si>
  <si>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</si>
  <si>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</si>
  <si>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</si>
  <si>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</si>
  <si>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</si>
  <si>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</si>
  <si>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</si>
  <si>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</si>
  <si>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</si>
  <si>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</si>
  <si>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</si>
  <si>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</si>
  <si>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</si>
  <si>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</si>
  <si>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</si>
  <si>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</si>
  <si>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</si>
  <si>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</si>
  <si>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</si>
  <si>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</si>
  <si>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</si>
  <si>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</si>
  <si>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</si>
  <si>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</si>
  <si>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</si>
  <si>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</si>
  <si>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</si>
  <si>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</si>
  <si>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</si>
  <si>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</si>
  <si>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</si>
  <si>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</si>
  <si>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</si>
  <si>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</si>
  <si>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</si>
  <si>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</si>
  <si>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</si>
  <si>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</si>
  <si>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</si>
  <si>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</si>
  <si>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</si>
  <si>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</si>
  <si>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</si>
  <si>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</si>
  <si>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</si>
  <si>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</si>
  <si>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</si>
  <si>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</si>
  <si>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</si>
  <si>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</si>
  <si>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</si>
  <si>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</si>
  <si>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</si>
  <si>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</si>
  <si>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</si>
  <si>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</si>
  <si>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</si>
  <si>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</si>
  <si>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</si>
  <si>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</si>
  <si>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</si>
  <si>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</si>
  <si>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</si>
  <si>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</si>
  <si>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</si>
  <si>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</si>
  <si>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</si>
  <si>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</si>
  <si>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</si>
  <si>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</si>
  <si>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</si>
  <si>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</si>
  <si>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</si>
  <si>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</si>
  <si>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</si>
  <si>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</si>
  <si>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</si>
  <si>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</si>
  <si>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</si>
  <si>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</si>
  <si>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</si>
  <si>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</si>
  <si>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</si>
  <si>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</si>
  <si>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</si>
  <si>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</si>
  <si>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</si>
  <si>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</si>
  <si>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</si>
  <si>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</si>
  <si>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</si>
  <si>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</si>
  <si>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</si>
  <si>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</si>
  <si>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</si>
  <si>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</si>
  <si>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</si>
  <si>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</si>
  <si>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</si>
  <si>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</si>
  <si>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</si>
  <si>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</si>
  <si>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</si>
  <si>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</si>
  <si>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</si>
  <si>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</si>
  <si>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</si>
  <si>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</si>
  <si>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</si>
  <si>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</si>
  <si>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</si>
  <si>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</si>
  <si>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</si>
  <si>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</si>
  <si>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</si>
  <si>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</si>
  <si>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</si>
  <si>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</si>
  <si>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</si>
  <si>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</si>
  <si>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</si>
  <si>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</si>
  <si>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</si>
  <si>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</si>
  <si>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</si>
  <si>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</si>
  <si>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</si>
  <si>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</si>
  <si>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</si>
  <si>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</si>
  <si>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</si>
  <si>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</si>
  <si>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</si>
  <si>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</si>
  <si>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</si>
  <si>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</si>
  <si>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</si>
  <si>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</si>
  <si>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</si>
  <si>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</si>
  <si>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</si>
  <si>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</si>
  <si>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</si>
  <si>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</si>
  <si>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</si>
  <si>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</si>
  <si>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</si>
  <si>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</si>
  <si>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</si>
  <si>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</si>
  <si>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</si>
  <si>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</si>
  <si>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</si>
  <si>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</si>
  <si>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</si>
  <si>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</si>
  <si>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</si>
  <si>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</si>
  <si>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</si>
  <si>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</si>
  <si>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</si>
  <si>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</si>
  <si>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</si>
  <si>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</si>
  <si>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</si>
  <si>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</si>
  <si>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</si>
  <si>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</si>
  <si>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</si>
  <si>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</si>
  <si>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</si>
  <si>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</si>
  <si>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</si>
  <si>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</si>
  <si>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</si>
  <si>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</si>
  <si>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</si>
  <si>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</si>
  <si>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</si>
  <si>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</si>
  <si>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</si>
  <si>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</si>
  <si>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</si>
  <si>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</si>
  <si>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</si>
  <si>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</si>
  <si>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</si>
  <si>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</si>
  <si>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</si>
  <si>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</si>
  <si>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</si>
  <si>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</si>
  <si>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</si>
  <si>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</si>
  <si>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</si>
  <si>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</si>
  <si>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</si>
  <si>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</si>
  <si>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</si>
  <si>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</si>
  <si>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</si>
  <si>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</si>
  <si>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</si>
  <si>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</si>
  <si>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</si>
  <si>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</si>
  <si>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</si>
  <si>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</si>
  <si>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</si>
  <si>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</si>
  <si>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</si>
  <si>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</si>
  <si>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</si>
  <si>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</si>
  <si>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</si>
  <si>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</si>
  <si>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</si>
  <si>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</si>
  <si>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</si>
  <si>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</si>
  <si>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</si>
  <si>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</si>
  <si>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</si>
  <si>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</si>
  <si>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</si>
  <si>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</si>
  <si>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</si>
  <si>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</si>
  <si>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</si>
  <si>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</si>
  <si>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</si>
  <si>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</si>
  <si>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</si>
  <si>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</si>
  <si>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</si>
  <si>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</si>
  <si>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</si>
  <si>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</si>
  <si>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</si>
  <si>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</si>
  <si>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</si>
  <si>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</si>
  <si>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</si>
  <si>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</si>
  <si>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</si>
  <si>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</si>
  <si>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</si>
  <si>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</si>
  <si>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</si>
  <si>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</si>
  <si>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</si>
  <si>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</si>
  <si>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</si>
  <si>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</si>
  <si>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</si>
  <si>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</si>
  <si>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</si>
  <si>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</si>
  <si>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</si>
  <si>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</si>
  <si>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</si>
  <si>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</si>
  <si>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</si>
  <si>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</si>
  <si>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</si>
  <si>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</si>
  <si>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</si>
  <si>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</si>
  <si>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</si>
  <si>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</si>
  <si>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</si>
  <si>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</si>
  <si>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</si>
  <si>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</si>
  <si>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</si>
  <si>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</si>
  <si>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</si>
  <si>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</si>
  <si>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</si>
  <si>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</si>
  <si>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</si>
  <si>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</si>
  <si>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</si>
  <si>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</si>
  <si>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</si>
  <si>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</si>
  <si>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</si>
  <si>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</si>
  <si>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</si>
  <si>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</si>
  <si>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</si>
  <si>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</si>
  <si>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</si>
  <si>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</si>
  <si>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</si>
  <si>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</si>
  <si>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</si>
  <si>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</si>
  <si>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</si>
  <si>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</si>
  <si>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</si>
  <si>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</si>
  <si>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</si>
  <si>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</si>
  <si>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</si>
  <si>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</si>
  <si>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</si>
  <si>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</si>
  <si>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</si>
  <si>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</si>
  <si>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</si>
  <si>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</si>
  <si>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</si>
  <si>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</si>
  <si>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</si>
  <si>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</si>
  <si>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</si>
  <si>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</si>
  <si>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</si>
  <si>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</si>
  <si>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</si>
  <si>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</si>
  <si>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</si>
  <si>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</si>
  <si>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</si>
  <si>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</si>
  <si>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</si>
  <si>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</si>
  <si>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</si>
  <si>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</si>
  <si>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</si>
  <si>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</si>
  <si>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</si>
  <si>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</si>
  <si>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</si>
  <si>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</si>
  <si>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</si>
  <si>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</si>
  <si>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</si>
  <si>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</si>
  <si>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</si>
  <si>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</si>
  <si>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</si>
  <si>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</si>
  <si>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</si>
  <si>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</si>
  <si>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</si>
  <si>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</si>
  <si>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</si>
  <si>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</si>
  <si>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</si>
  <si>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</si>
  <si>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</si>
  <si>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</si>
  <si>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</si>
  <si>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</si>
  <si>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</si>
  <si>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</si>
  <si>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</si>
  <si>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</si>
  <si>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</si>
  <si>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</si>
  <si>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</si>
  <si>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</si>
  <si>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</si>
  <si>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</si>
  <si>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</si>
  <si>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</si>
  <si>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</si>
  <si>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</si>
  <si>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</si>
  <si>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</si>
  <si>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</si>
  <si>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</si>
  <si>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</si>
  <si>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</si>
  <si>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</si>
  <si>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</si>
  <si>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</si>
  <si>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</si>
  <si>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</si>
  <si>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</si>
  <si>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</si>
  <si>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</si>
  <si>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</si>
  <si>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</si>
  <si>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</si>
  <si>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</si>
  <si>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</si>
  <si>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</si>
  <si>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</si>
  <si>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</si>
  <si>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</si>
  <si>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</si>
  <si>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</si>
  <si>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</si>
  <si>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</si>
  <si>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</si>
  <si>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</si>
  <si>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</si>
  <si>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</si>
  <si>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</si>
  <si>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</si>
  <si>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</si>
  <si>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</si>
  <si>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</si>
  <si>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</si>
  <si>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</si>
  <si>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</si>
  <si>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</si>
  <si>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</si>
  <si>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</si>
  <si>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</si>
  <si>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</si>
  <si>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</si>
  <si>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</si>
  <si>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</si>
  <si>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</si>
  <si>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</si>
  <si>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</si>
  <si>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</si>
  <si>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</si>
  <si>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</si>
  <si>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</si>
  <si>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</si>
  <si>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</si>
  <si>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</si>
  <si>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</si>
  <si>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</si>
  <si>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</si>
  <si>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</si>
  <si>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</si>
  <si>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</si>
  <si>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</si>
  <si>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</si>
  <si>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</si>
  <si>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</si>
  <si>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</si>
  <si>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</si>
  <si>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</si>
  <si>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</si>
  <si>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</si>
  <si>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</si>
  <si>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</si>
  <si>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</si>
  <si>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</si>
  <si>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</si>
  <si>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</si>
  <si>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</si>
  <si>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</si>
  <si>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</si>
  <si>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</si>
  <si>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</si>
  <si>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</si>
  <si>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</si>
  <si>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</si>
  <si>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</si>
  <si>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</si>
  <si>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</si>
  <si>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</si>
  <si>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</si>
  <si>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</si>
  <si>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</si>
  <si>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</si>
  <si>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</si>
  <si>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</si>
  <si>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</si>
  <si>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</si>
  <si>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</si>
  <si>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</si>
  <si>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</si>
  <si>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</si>
  <si>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</si>
  <si>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</si>
  <si>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</si>
  <si>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</si>
  <si>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</si>
  <si>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</si>
  <si>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</si>
  <si>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</si>
  <si>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</si>
  <si>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</si>
  <si>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</si>
  <si>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</si>
  <si>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</si>
  <si>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</si>
  <si>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</si>
  <si>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</si>
  <si>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</si>
  <si>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</si>
  <si>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</si>
  <si>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</si>
  <si>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</si>
  <si>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</si>
  <si>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</si>
  <si>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</si>
  <si>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</si>
  <si>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</si>
  <si>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</si>
  <si>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</si>
  <si>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</si>
  <si>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</si>
  <si>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</si>
  <si>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</si>
  <si>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</si>
  <si>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</si>
  <si>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</si>
  <si>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</si>
  <si>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</si>
  <si>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</si>
  <si>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</si>
  <si>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</si>
  <si>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</si>
  <si>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</si>
  <si>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</si>
  <si>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</si>
  <si>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</si>
  <si>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</si>
  <si>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</si>
  <si>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</si>
  <si>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</si>
  <si>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</si>
  <si>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</si>
  <si>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</si>
  <si>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</si>
  <si>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</si>
  <si>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</si>
  <si>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</si>
  <si>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</si>
  <si>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</si>
  <si>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</si>
  <si>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</si>
  <si>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</si>
  <si>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</si>
  <si>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</si>
  <si>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</si>
  <si>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</si>
  <si>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</si>
  <si>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</si>
  <si>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</si>
  <si>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</si>
  <si>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</si>
  <si>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</si>
  <si>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</si>
  <si>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</si>
  <si>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</si>
  <si>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</si>
  <si>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</si>
  <si>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</si>
  <si>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</si>
  <si>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</si>
  <si>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</si>
  <si>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</si>
  <si>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</si>
  <si>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</si>
  <si>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</si>
  <si>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</si>
  <si>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</si>
  <si>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</si>
  <si>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</si>
  <si>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</si>
  <si>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</si>
  <si>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</si>
  <si>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</si>
  <si>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</si>
  <si>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</si>
  <si>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</si>
  <si>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</si>
  <si>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</si>
  <si>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</si>
  <si>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</si>
  <si>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</si>
  <si>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</si>
  <si>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</si>
  <si>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</si>
  <si>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</si>
  <si>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</si>
  <si>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</si>
  <si>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</si>
  <si>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</si>
  <si>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</si>
  <si>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</si>
  <si>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</si>
  <si>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</si>
  <si>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</si>
  <si>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</si>
  <si>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</si>
  <si>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</si>
  <si>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</si>
  <si>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</si>
  <si>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</si>
  <si>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</si>
  <si>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</si>
  <si>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</si>
  <si>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</si>
  <si>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</si>
  <si>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</si>
  <si>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</si>
  <si>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</si>
  <si>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</si>
  <si>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</si>
  <si>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</si>
  <si>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</si>
  <si>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</si>
  <si>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</si>
  <si>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</si>
  <si>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</si>
  <si>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</si>
  <si>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</si>
  <si>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</si>
  <si>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</si>
  <si>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</si>
  <si>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</si>
  <si>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</si>
  <si>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</si>
  <si>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</si>
  <si>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</si>
  <si>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</si>
  <si>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</si>
  <si>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</si>
  <si>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</si>
  <si>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</si>
  <si>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</si>
  <si>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</si>
  <si>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</si>
  <si>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</si>
  <si>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</si>
  <si>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</si>
  <si>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</si>
  <si>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</si>
  <si>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</si>
  <si>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</si>
  <si>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</si>
  <si>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</si>
  <si>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</si>
  <si>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</si>
  <si>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</si>
  <si>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</si>
  <si>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</si>
  <si>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</si>
  <si>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</si>
  <si>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</si>
  <si>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</si>
  <si>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</si>
  <si>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</si>
  <si>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</si>
  <si>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</si>
  <si>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</si>
  <si>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</si>
  <si>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</si>
  <si>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</si>
  <si>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</si>
  <si>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</si>
  <si>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</si>
  <si>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</si>
  <si>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</si>
  <si>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</si>
  <si>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</si>
  <si>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</si>
  <si>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</si>
  <si>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</si>
  <si>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</si>
  <si>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</si>
  <si>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</si>
  <si>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</si>
  <si>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</si>
  <si>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</si>
  <si>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</si>
  <si>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</si>
  <si>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</si>
  <si>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</si>
  <si>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</si>
  <si>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</si>
  <si>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</si>
  <si>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</si>
  <si>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</si>
  <si>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</si>
  <si>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</si>
  <si>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</si>
  <si>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</si>
  <si>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</si>
  <si>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</si>
  <si>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</si>
  <si>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</si>
  <si>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</si>
  <si>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</si>
  <si>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</si>
  <si>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</si>
  <si>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</si>
  <si>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</si>
  <si>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</si>
  <si>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</si>
  <si>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</si>
  <si>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</si>
  <si>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</si>
  <si>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</si>
  <si>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</si>
  <si>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</si>
  <si>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</si>
  <si>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</si>
  <si>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</si>
  <si>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</si>
  <si>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</si>
  <si>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</si>
  <si>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</si>
  <si>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</si>
  <si>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</si>
  <si>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</si>
  <si>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</si>
  <si>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</si>
  <si>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</si>
  <si>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</si>
  <si>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</si>
  <si>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</si>
  <si>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</si>
  <si>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</si>
  <si>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</si>
  <si>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</si>
  <si>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</si>
  <si>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</si>
  <si>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</si>
  <si>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</si>
  <si>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</si>
  <si>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</si>
  <si>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</si>
  <si>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</si>
  <si>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</si>
  <si>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</si>
  <si>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</si>
  <si>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</si>
  <si>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</si>
  <si>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</si>
  <si>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</si>
  <si>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</si>
  <si>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</si>
  <si>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</si>
  <si>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</si>
  <si>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</si>
  <si>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</si>
  <si>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</si>
  <si>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</si>
  <si>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</si>
  <si>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</si>
  <si>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</si>
  <si>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</si>
  <si>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</si>
  <si>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</si>
  <si>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</si>
  <si>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</si>
  <si>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</si>
  <si>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</si>
  <si>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</si>
  <si>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</si>
  <si>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</si>
  <si>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</si>
  <si>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</si>
  <si>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</si>
  <si>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</si>
  <si>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</si>
  <si>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</si>
  <si>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</si>
  <si>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</si>
  <si>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</si>
  <si>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</si>
  <si>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</si>
  <si>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</si>
  <si>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</si>
  <si>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</si>
  <si>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</si>
  <si>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</si>
  <si>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</si>
  <si>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</si>
  <si>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</si>
  <si>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</si>
  <si>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</si>
  <si>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</si>
  <si>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</si>
  <si>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</si>
  <si>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</si>
  <si>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</si>
  <si>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</si>
  <si>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</si>
  <si>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</si>
  <si>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</si>
  <si>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</si>
  <si>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</si>
  <si>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</si>
  <si>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</si>
  <si>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</si>
  <si>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</si>
  <si>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</si>
  <si>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</si>
  <si>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</si>
  <si>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</si>
  <si>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</si>
  <si>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</si>
  <si>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</si>
  <si>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</si>
  <si>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</si>
  <si>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</si>
  <si>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</si>
  <si>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</si>
  <si>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</si>
  <si>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</si>
  <si>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</si>
  <si>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</si>
  <si>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</si>
  <si>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</si>
  <si>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</si>
  <si>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</si>
  <si>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</si>
  <si>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</si>
  <si>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</si>
  <si>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</si>
  <si>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</si>
  <si>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</si>
  <si>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</si>
  <si>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</si>
  <si>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</si>
  <si>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</si>
  <si>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</si>
  <si>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</si>
  <si>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</si>
  <si>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</si>
  <si>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</si>
  <si>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</si>
  <si>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</si>
  <si>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</si>
  <si>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</si>
  <si>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</si>
  <si>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</si>
  <si>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</si>
  <si>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</si>
  <si>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</si>
  <si>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</si>
  <si>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</si>
  <si>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</si>
  <si>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</si>
  <si>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</si>
  <si>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</si>
  <si>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</si>
  <si>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</si>
  <si>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</si>
  <si>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</si>
  <si>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</si>
  <si>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</si>
  <si>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</si>
  <si>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</si>
  <si>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</si>
  <si>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</si>
  <si>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</si>
  <si>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</si>
  <si>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</si>
  <si>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</si>
  <si>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</si>
  <si>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</si>
  <si>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</si>
  <si>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</si>
  <si>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</si>
  <si>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</si>
  <si>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</si>
  <si>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</si>
  <si>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</si>
  <si>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</si>
  <si>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</si>
  <si>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</si>
  <si>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</si>
  <si>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</si>
  <si>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</si>
  <si>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</si>
  <si>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</si>
  <si>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</si>
  <si>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</si>
  <si>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</si>
  <si>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</si>
  <si>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</si>
  <si>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</si>
  <si>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</si>
  <si>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</si>
  <si>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</si>
  <si>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</si>
  <si>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</si>
  <si>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</si>
  <si>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</si>
  <si>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</si>
  <si>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</si>
  <si>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</si>
  <si>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</si>
  <si>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</si>
  <si>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</si>
  <si>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</si>
  <si>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</si>
  <si>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</si>
  <si>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</si>
  <si>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</si>
  <si>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</si>
  <si>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</si>
  <si>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</si>
  <si>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</si>
  <si>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</si>
  <si>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</si>
  <si>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</si>
  <si>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</si>
  <si>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</si>
  <si>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</si>
  <si>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</si>
  <si>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</si>
  <si>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</si>
  <si>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</si>
  <si>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</si>
  <si>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</si>
  <si>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</si>
  <si>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</si>
  <si>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</si>
  <si>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</si>
  <si>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</si>
  <si>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</si>
  <si>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</si>
  <si>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</si>
  <si>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</si>
  <si>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</si>
  <si>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</si>
  <si>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</si>
  <si>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</si>
  <si>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</si>
  <si>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</si>
  <si>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</si>
  <si>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</si>
  <si>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</si>
  <si>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</si>
  <si>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</si>
  <si>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</si>
  <si>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</si>
  <si>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</si>
  <si>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</si>
  <si>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</si>
  <si>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</si>
  <si>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</si>
  <si>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</si>
  <si>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</si>
  <si>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</si>
  <si>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</si>
  <si>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</si>
  <si>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</si>
  <si>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</si>
  <si>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</si>
  <si>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</si>
  <si>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</si>
  <si>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</si>
  <si>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</si>
  <si>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</si>
  <si>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</si>
  <si>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</si>
  <si>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</si>
  <si>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</si>
  <si>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</si>
  <si>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</si>
  <si>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</si>
  <si>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</si>
  <si>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</si>
  <si>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</si>
  <si>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</si>
  <si>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</si>
  <si>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</si>
  <si>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</si>
  <si>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</si>
  <si>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</si>
  <si>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</si>
  <si>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</si>
  <si>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</si>
  <si>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</si>
  <si>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</si>
  <si>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</si>
  <si>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</si>
  <si>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</si>
  <si>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</si>
  <si>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</si>
  <si>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</si>
  <si>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</si>
  <si>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</si>
  <si>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</si>
  <si>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</si>
  <si>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</si>
  <si>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</si>
  <si>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</si>
  <si>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</si>
  <si>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</si>
  <si>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</si>
  <si>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</si>
  <si>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</si>
  <si>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</si>
  <si>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</si>
  <si>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</si>
  <si>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</si>
  <si>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</si>
  <si>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</si>
  <si>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</si>
  <si>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</si>
  <si>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</si>
  <si>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</si>
  <si>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</si>
  <si>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</si>
  <si>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</si>
  <si>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</si>
  <si>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</si>
  <si>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</si>
  <si>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</si>
  <si>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</si>
  <si>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</si>
  <si>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</si>
  <si>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</si>
  <si>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</si>
  <si>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</si>
  <si>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</si>
  <si>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</si>
  <si>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</si>
  <si>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</si>
  <si>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</si>
  <si>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</si>
  <si>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</si>
  <si>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</si>
  <si>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</si>
  <si>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</si>
  <si>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</si>
  <si>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</si>
  <si>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</si>
  <si>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</si>
  <si>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</si>
  <si>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</si>
  <si>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</si>
  <si>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</si>
  <si>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</si>
  <si>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</si>
  <si>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</si>
  <si>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</si>
  <si>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</si>
  <si>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</si>
  <si>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</si>
  <si>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</si>
  <si>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</si>
  <si>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</si>
  <si>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</si>
  <si>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</si>
  <si>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</si>
  <si>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</si>
  <si>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</si>
  <si>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</si>
  <si>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</si>
  <si>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</si>
  <si>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</si>
  <si>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</si>
  <si>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</si>
  <si>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</si>
  <si>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</si>
  <si>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</si>
  <si>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</si>
  <si>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</si>
  <si>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</si>
  <si>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</si>
  <si>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</si>
  <si>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</si>
  <si>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</si>
  <si>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</si>
  <si>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</si>
  <si>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</si>
  <si>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</si>
  <si>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</si>
  <si>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</si>
  <si>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</si>
  <si>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</si>
  <si>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</si>
  <si>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</si>
  <si>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</si>
  <si>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</si>
  <si>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</si>
  <si>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</si>
  <si>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</si>
  <si>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</si>
  <si>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</si>
  <si>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</si>
  <si>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</si>
  <si>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</si>
  <si>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</si>
  <si>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</si>
  <si>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</si>
  <si>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</si>
  <si>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</si>
  <si>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</si>
  <si>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</si>
  <si>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</si>
  <si>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</si>
  <si>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</si>
  <si>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</si>
  <si>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</si>
  <si>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</si>
  <si>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</si>
  <si>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</si>
  <si>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</si>
  <si>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</si>
  <si>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</si>
  <si>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</si>
  <si>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</si>
  <si>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</si>
  <si>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</si>
  <si>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</si>
  <si>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</si>
  <si>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</si>
  <si>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</si>
  <si>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</si>
  <si>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</si>
  <si>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</si>
  <si>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</si>
  <si>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</si>
  <si>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</si>
  <si>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</si>
  <si>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</si>
  <si>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</si>
  <si>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</si>
  <si>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</si>
  <si>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</si>
  <si>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</si>
  <si>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</si>
  <si>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</si>
  <si>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</si>
  <si>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</si>
  <si>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</si>
  <si>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</si>
  <si>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</si>
  <si>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</si>
  <si>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</si>
  <si>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</si>
  <si>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</si>
  <si>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</si>
  <si>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</si>
  <si>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</si>
  <si>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</si>
  <si>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</si>
  <si>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</si>
  <si>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</si>
  <si>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</si>
  <si>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</si>
  <si>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</si>
  <si>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</si>
  <si>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</si>
  <si>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</si>
  <si>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</si>
  <si>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</si>
  <si>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</si>
  <si>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</si>
  <si>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</si>
  <si>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</si>
  <si>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</si>
  <si>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</si>
  <si>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</si>
  <si>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</si>
  <si>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</si>
  <si>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</si>
  <si>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</si>
  <si>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</si>
  <si>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</si>
  <si>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</si>
  <si>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</si>
  <si>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</si>
  <si>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</si>
  <si>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</si>
  <si>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</si>
  <si>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</si>
  <si>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</si>
  <si>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</si>
  <si>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</si>
  <si>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</si>
  <si>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</si>
  <si>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</si>
  <si>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</si>
  <si>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</si>
  <si>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</si>
  <si>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</si>
  <si>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</si>
  <si>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</si>
  <si>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</si>
  <si>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</si>
  <si>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</si>
  <si>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</si>
  <si>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</si>
  <si>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</si>
  <si>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</si>
  <si>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</si>
  <si>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</si>
  <si>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</si>
  <si>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</si>
  <si>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</si>
  <si>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</si>
  <si>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</si>
  <si>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</si>
  <si>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</si>
  <si>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</si>
  <si>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</si>
  <si>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</si>
  <si>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</si>
  <si>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</si>
  <si>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</si>
  <si>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</si>
  <si>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</si>
  <si>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</si>
  <si>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</si>
  <si>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</si>
  <si>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</si>
  <si>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</si>
  <si>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</si>
  <si>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</si>
  <si>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</si>
  <si>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</si>
  <si>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</si>
  <si>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</si>
  <si>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</si>
  <si>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</si>
  <si>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</si>
  <si>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</si>
  <si>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</si>
  <si>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</si>
  <si>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</si>
  <si>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</si>
  <si>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</si>
  <si>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</si>
  <si>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</si>
  <si>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</si>
  <si>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</si>
  <si>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</si>
  <si>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</si>
  <si>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</si>
  <si>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</si>
  <si>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</si>
  <si>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</si>
  <si>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</si>
  <si>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</si>
  <si>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</si>
  <si>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</si>
  <si>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</si>
  <si>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</si>
  <si>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</si>
  <si>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</si>
  <si>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</si>
  <si>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</si>
  <si>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</si>
  <si>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</si>
  <si>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</si>
  <si>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</si>
  <si>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</si>
  <si>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</si>
  <si>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</si>
  <si>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</si>
  <si>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</si>
  <si>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</si>
  <si>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</si>
  <si>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</si>
  <si>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</si>
  <si>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</si>
  <si>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</si>
  <si>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</si>
  <si>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</si>
  <si>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</si>
  <si>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</si>
  <si>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</si>
  <si>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</si>
  <si>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</si>
  <si>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</si>
  <si>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</si>
  <si>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</si>
  <si>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</si>
  <si>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</si>
  <si>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</si>
  <si>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</si>
  <si>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</si>
  <si>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</si>
  <si>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</si>
  <si>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</si>
  <si>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</si>
  <si>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</si>
  <si>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</si>
  <si>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</si>
  <si>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</si>
  <si>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</si>
  <si>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</si>
  <si>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</si>
  <si>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</si>
  <si>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</si>
  <si>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</si>
  <si>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</si>
  <si>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</si>
  <si>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</si>
  <si>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</si>
  <si>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</si>
  <si>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</si>
  <si>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</si>
  <si>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</si>
  <si>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</si>
  <si>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</si>
  <si>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</si>
  <si>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</si>
  <si>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</si>
  <si>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</si>
  <si>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</si>
  <si>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</si>
  <si>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</si>
  <si>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</si>
  <si>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</si>
  <si>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</si>
  <si>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</si>
  <si>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</si>
  <si>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</si>
  <si>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</si>
  <si>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</si>
  <si>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</si>
  <si>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</si>
  <si>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</si>
  <si>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</si>
  <si>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</si>
  <si>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</si>
  <si>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</si>
  <si>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</si>
  <si>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</si>
  <si>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</si>
  <si>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</si>
  <si>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</si>
  <si>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</si>
  <si>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</si>
  <si>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</si>
  <si>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</si>
  <si>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</si>
  <si>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</si>
  <si>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</si>
  <si>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</si>
  <si>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</si>
  <si>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</si>
  <si>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</si>
  <si>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</si>
  <si>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</si>
  <si>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</si>
  <si>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</si>
  <si>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</si>
  <si>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</si>
  <si>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</si>
  <si>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</si>
  <si>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</si>
  <si>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</si>
  <si>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</si>
  <si>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</si>
  <si>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</si>
  <si>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</si>
  <si>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</si>
  <si>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</si>
  <si>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</si>
  <si>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</si>
  <si>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</si>
  <si>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</si>
  <si>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</si>
  <si>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</si>
  <si>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</si>
  <si>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</si>
  <si>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</si>
  <si>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</si>
  <si>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</si>
  <si>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</si>
  <si>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</si>
  <si>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</si>
  <si>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</si>
  <si>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</si>
  <si>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</si>
  <si>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</si>
  <si>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</si>
  <si>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</si>
  <si>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</si>
  <si>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</si>
  <si>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</si>
  <si>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</si>
  <si>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</si>
  <si>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</si>
  <si>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</si>
  <si>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</si>
  <si>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</si>
  <si>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</si>
  <si>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</si>
  <si>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</si>
  <si>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</si>
  <si>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</si>
  <si>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</si>
  <si>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</si>
  <si>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</si>
  <si>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</si>
  <si>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</si>
  <si>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</si>
  <si>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</si>
  <si>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</si>
  <si>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</si>
  <si>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</si>
  <si>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</si>
  <si>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</si>
  <si>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</si>
  <si>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</si>
  <si>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</si>
  <si>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</si>
  <si>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</si>
  <si>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</si>
  <si>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</si>
  <si>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</si>
  <si>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</si>
  <si>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</si>
  <si>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</si>
  <si>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</si>
  <si>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</si>
  <si>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</si>
  <si>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</si>
  <si>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</si>
  <si>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</si>
  <si>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</si>
  <si>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</si>
  <si>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</si>
  <si>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</si>
  <si>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</si>
  <si>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</si>
  <si>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</si>
  <si>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</si>
  <si>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</si>
  <si>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</si>
  <si>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</si>
  <si>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</si>
  <si>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</si>
  <si>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</si>
  <si>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</si>
  <si>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</si>
  <si>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</si>
  <si>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</si>
  <si>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</si>
  <si>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</si>
  <si>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</si>
  <si>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</si>
  <si>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</si>
  <si>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</si>
  <si>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</si>
  <si>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</si>
  <si>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</si>
  <si>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</si>
  <si>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</si>
  <si>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</si>
  <si>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</si>
  <si>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</si>
  <si>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</si>
  <si>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</si>
  <si>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</si>
  <si>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</si>
  <si>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</si>
  <si>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</si>
  <si>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</si>
  <si>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</si>
  <si>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</si>
  <si>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</si>
  <si>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</si>
  <si>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</si>
  <si>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</si>
  <si>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</si>
  <si>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</si>
  <si>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</si>
  <si>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</si>
  <si>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</si>
  <si>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</si>
  <si>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</si>
  <si>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</si>
  <si>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</si>
  <si>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</si>
  <si>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</si>
  <si>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</si>
  <si>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</si>
  <si>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</si>
  <si>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</si>
  <si>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</si>
  <si>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</si>
  <si>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</si>
  <si>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</si>
  <si>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</si>
  <si>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</si>
  <si>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</si>
  <si>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</si>
  <si>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</si>
  <si>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</si>
  <si>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</si>
  <si>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</si>
  <si>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</si>
  <si>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</si>
  <si>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</si>
  <si>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</si>
  <si>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</si>
  <si>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</si>
  <si>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</si>
  <si>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</si>
  <si>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</si>
  <si>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</si>
  <si>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</si>
  <si>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</si>
  <si>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</si>
  <si>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</si>
  <si>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</si>
  <si>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</si>
  <si>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</si>
  <si>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</si>
  <si>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</si>
  <si>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</si>
  <si>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</si>
  <si>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</si>
  <si>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</si>
  <si>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</si>
  <si>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</si>
  <si>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</si>
  <si>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</si>
  <si>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</si>
  <si>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</si>
  <si>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</si>
  <si>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</si>
  <si>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</si>
  <si>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</si>
  <si>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</si>
  <si>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</si>
  <si>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</si>
  <si>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</si>
  <si>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</si>
  <si>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</si>
  <si>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</si>
  <si>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</si>
  <si>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</si>
  <si>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</si>
  <si>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</si>
  <si>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</si>
  <si>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</si>
  <si>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</si>
  <si>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</si>
  <si>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</si>
  <si>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</si>
  <si>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</si>
  <si>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</si>
  <si>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</si>
  <si>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</si>
  <si>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</si>
  <si>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</si>
  <si>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</si>
  <si>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</si>
  <si>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</si>
  <si>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</si>
  <si>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</si>
  <si>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</si>
  <si>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</si>
  <si>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</si>
  <si>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</si>
  <si>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</si>
  <si>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</si>
  <si>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</si>
  <si>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</si>
  <si>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</si>
  <si>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</si>
  <si>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</si>
  <si>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</si>
  <si>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</si>
  <si>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</si>
  <si>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</si>
  <si>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</si>
  <si>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</si>
  <si>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</si>
  <si>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</si>
  <si>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</si>
  <si>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</si>
  <si>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</si>
  <si>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</si>
  <si>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</si>
  <si>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</si>
  <si>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</si>
  <si>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</si>
  <si>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</si>
  <si>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</si>
  <si>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</si>
  <si>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</si>
  <si>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</si>
  <si>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</si>
  <si>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</si>
  <si>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</si>
  <si>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</si>
  <si>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</si>
  <si>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</si>
  <si>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</si>
  <si>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</si>
  <si>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</si>
  <si>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</si>
  <si>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</si>
  <si>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</si>
  <si>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</si>
  <si>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</si>
  <si>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</si>
  <si>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</si>
  <si>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</si>
  <si>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</si>
  <si>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</si>
  <si>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</si>
  <si>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</si>
  <si>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</si>
  <si>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</si>
  <si>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</si>
  <si>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</si>
  <si>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</si>
  <si>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</si>
  <si>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</si>
  <si>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</si>
  <si>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</si>
  <si>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</si>
  <si>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</si>
  <si>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</si>
  <si>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</si>
  <si>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</si>
  <si>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</si>
  <si>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</si>
  <si>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</si>
  <si>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</si>
  <si>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</si>
  <si>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</si>
  <si>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</si>
  <si>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</si>
  <si>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</si>
  <si>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</si>
  <si>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</si>
  <si>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</si>
  <si>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</si>
  <si>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</si>
  <si>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</si>
  <si>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</si>
  <si>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</si>
  <si>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</si>
  <si>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</si>
  <si>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</si>
  <si>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</si>
  <si>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</si>
  <si>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</si>
  <si>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</si>
  <si>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</si>
  <si>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</si>
  <si>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</si>
  <si>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</si>
  <si>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</si>
  <si>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</si>
  <si>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</si>
  <si>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</si>
  <si>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</si>
  <si>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</si>
  <si>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</si>
  <si>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</si>
  <si>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</si>
  <si>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</si>
  <si>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</si>
  <si>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</si>
  <si>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</si>
  <si>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</si>
  <si>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</si>
  <si>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</si>
  <si>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</si>
  <si>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</si>
  <si>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</si>
  <si>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</si>
  <si>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</si>
  <si>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</si>
  <si>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</si>
  <si>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</si>
  <si>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</si>
  <si>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</si>
  <si>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</si>
  <si>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</si>
  <si>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</si>
  <si>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</si>
  <si>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</si>
  <si>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</si>
  <si>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</si>
  <si>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</si>
  <si>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</si>
  <si>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</si>
  <si>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</si>
  <si>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</si>
  <si>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</si>
  <si>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</si>
  <si>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</si>
  <si>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</si>
  <si>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</si>
  <si>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</si>
  <si>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</si>
  <si>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</si>
  <si>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</si>
  <si>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</si>
  <si>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</si>
  <si>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</si>
  <si>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</si>
  <si>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</si>
  <si>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</si>
  <si>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</si>
  <si>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</si>
  <si>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</si>
  <si>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</si>
  <si>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</si>
  <si>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</si>
  <si>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</si>
  <si>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</si>
  <si>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</si>
  <si>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</si>
  <si>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</si>
  <si>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</si>
  <si>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</si>
  <si>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</si>
  <si>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</si>
  <si>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</si>
  <si>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</si>
  <si>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</si>
  <si>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</si>
  <si>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</si>
  <si>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</si>
  <si>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</si>
  <si>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</si>
  <si>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</si>
  <si>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</si>
  <si>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</si>
  <si>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</si>
  <si>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</si>
  <si>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</si>
  <si>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</si>
  <si>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</si>
  <si>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</si>
  <si>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</si>
  <si>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</si>
  <si>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</si>
  <si>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</si>
  <si>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</si>
  <si>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</si>
  <si>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</si>
  <si>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</si>
  <si>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</si>
  <si>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</si>
  <si>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</si>
  <si>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</si>
  <si>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</si>
  <si>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</si>
  <si>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</si>
  <si>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</si>
  <si>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</si>
  <si>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</si>
  <si>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</si>
  <si>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</si>
  <si>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</si>
  <si>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</si>
  <si>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</si>
  <si>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</si>
  <si>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</si>
  <si>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</si>
  <si>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</si>
  <si>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</si>
  <si>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</si>
  <si>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</si>
  <si>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</si>
  <si>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</si>
  <si>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</si>
  <si>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</si>
  <si>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</si>
  <si>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</si>
  <si>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</si>
  <si>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</si>
  <si>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</si>
  <si>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</si>
  <si>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</si>
  <si>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</si>
  <si>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</si>
  <si>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</si>
  <si>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</si>
  <si>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</si>
  <si>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</si>
  <si>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</si>
  <si>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</si>
  <si>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</si>
  <si>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</si>
  <si>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</si>
  <si>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</si>
  <si>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</si>
  <si>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</si>
  <si>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</si>
  <si>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</si>
  <si>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</si>
  <si>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</si>
  <si>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</si>
  <si>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</si>
  <si>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</si>
  <si>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</si>
  <si>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</si>
  <si>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</si>
  <si>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</si>
  <si>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</si>
  <si>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</si>
  <si>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</si>
  <si>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</si>
  <si>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</si>
  <si>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</si>
  <si>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</si>
  <si>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</si>
  <si>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</si>
  <si>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</si>
  <si>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</si>
  <si>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</si>
  <si>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</si>
  <si>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</si>
  <si>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</si>
  <si>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</si>
  <si>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</si>
  <si>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</si>
  <si>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</si>
  <si>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</si>
  <si>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</si>
  <si>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</si>
  <si>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</si>
  <si>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</si>
  <si>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</si>
  <si>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</si>
  <si>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</si>
  <si>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</si>
  <si>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</si>
  <si>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</si>
  <si>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</si>
  <si>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</si>
  <si>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</si>
  <si>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</si>
  <si>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</si>
  <si>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</si>
  <si>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</si>
  <si>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</si>
  <si>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</si>
  <si>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</si>
  <si>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</si>
  <si>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</si>
  <si>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</si>
  <si>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</si>
  <si>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</si>
  <si>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</si>
  <si>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</si>
  <si>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</si>
  <si>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</si>
  <si>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</si>
  <si>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</si>
  <si>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</si>
  <si>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</si>
  <si>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</si>
  <si>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</si>
  <si>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</si>
  <si>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</si>
  <si>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</si>
  <si>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</si>
  <si>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</si>
  <si>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</si>
  <si>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</si>
  <si>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</si>
  <si>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</si>
  <si>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</si>
  <si>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</si>
  <si>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</si>
  <si>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</si>
  <si>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</si>
  <si>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</si>
  <si>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</si>
  <si>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</si>
  <si>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</si>
  <si>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</si>
  <si>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</si>
  <si>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</si>
  <si>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</si>
  <si>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</si>
  <si>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</si>
  <si>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</si>
  <si>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</si>
  <si>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</si>
  <si>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</si>
  <si>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</si>
  <si>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</si>
  <si>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</si>
  <si>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</si>
  <si>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</si>
  <si>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</si>
  <si>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</si>
  <si>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</si>
  <si>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</si>
  <si>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</si>
  <si>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</si>
  <si>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</si>
  <si>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</si>
  <si>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</si>
  <si>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</si>
  <si>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</si>
  <si>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</si>
  <si>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</si>
  <si>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</si>
  <si>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</si>
  <si>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</si>
  <si>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</si>
  <si>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</si>
  <si>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</si>
  <si>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</si>
  <si>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</si>
  <si>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</si>
  <si>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</si>
  <si>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</si>
  <si>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</si>
  <si>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</si>
  <si>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</si>
  <si>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</si>
  <si>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</si>
  <si>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</si>
  <si>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</si>
  <si>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</si>
  <si>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</si>
  <si>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</si>
  <si>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</si>
  <si>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</si>
  <si>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</si>
  <si>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</si>
  <si>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</si>
  <si>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</si>
  <si>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</si>
  <si>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</si>
  <si>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</si>
  <si>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</si>
  <si>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</si>
  <si>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</si>
  <si>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</si>
  <si>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</si>
  <si>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</si>
  <si>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</si>
  <si>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</si>
  <si>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</si>
  <si>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</si>
  <si>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</si>
  <si>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</si>
  <si>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</si>
  <si>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</si>
  <si>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</si>
  <si>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</si>
  <si>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</si>
  <si>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</si>
  <si>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</si>
  <si>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</si>
  <si>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</si>
  <si>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</si>
  <si>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</si>
  <si>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</si>
  <si>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</si>
  <si>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</si>
  <si>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</si>
  <si>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</si>
  <si>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</si>
  <si>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</si>
  <si>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</si>
  <si>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</si>
  <si>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</si>
  <si>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</si>
  <si>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</si>
  <si>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</si>
  <si>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</si>
  <si>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</si>
  <si>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</si>
  <si>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</si>
  <si>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</si>
  <si>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</si>
  <si>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</si>
  <si>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</si>
  <si>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</si>
  <si>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</si>
  <si>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</si>
  <si>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</si>
  <si>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</si>
  <si>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</si>
  <si>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</si>
  <si>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</si>
  <si>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</si>
  <si>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</si>
  <si>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</si>
  <si>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</si>
  <si>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</si>
  <si>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</si>
  <si>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</si>
  <si>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</si>
  <si>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</si>
  <si>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</si>
  <si>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</si>
  <si>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</si>
  <si>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</si>
  <si>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</si>
  <si>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</si>
  <si>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</si>
  <si>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</si>
  <si>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</si>
  <si>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</si>
  <si>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</si>
  <si>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</si>
  <si>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</si>
  <si>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</si>
  <si>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</si>
  <si>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</si>
  <si>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</si>
  <si>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</si>
  <si>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</si>
  <si>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</si>
  <si>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</si>
  <si>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</si>
  <si>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</si>
  <si>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</si>
  <si>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</si>
  <si>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</si>
  <si>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</si>
  <si>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</si>
  <si>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</si>
  <si>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</si>
  <si>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</si>
  <si>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</si>
  <si>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</si>
  <si>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</si>
  <si>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</si>
  <si>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</si>
  <si>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</si>
  <si>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</si>
  <si>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</si>
  <si>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</si>
  <si>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</si>
  <si>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</si>
  <si>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</si>
  <si>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</si>
  <si>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</si>
  <si>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</si>
  <si>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</si>
  <si>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</si>
  <si>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</si>
  <si>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</si>
  <si>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</si>
  <si>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</si>
  <si>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</si>
  <si>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</si>
  <si>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</si>
  <si>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</si>
  <si>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</si>
  <si>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</si>
  <si>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</si>
  <si>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</si>
  <si>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</si>
  <si>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</si>
  <si>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</si>
  <si>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</si>
  <si>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</si>
  <si>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</si>
  <si>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</si>
  <si>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</si>
  <si>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</si>
  <si>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</si>
  <si>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</si>
  <si>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</si>
  <si>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</si>
  <si>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</si>
  <si>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</si>
  <si>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</si>
  <si>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</si>
  <si>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</si>
  <si>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</si>
  <si>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</si>
  <si>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</si>
  <si>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</si>
  <si>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</si>
  <si>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</si>
  <si>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</si>
  <si>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</si>
  <si>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</si>
  <si>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</si>
  <si>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</si>
  <si>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</si>
  <si>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</si>
  <si>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</si>
  <si>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</si>
  <si>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</si>
  <si>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</si>
  <si>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</si>
  <si>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</si>
  <si>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</si>
  <si>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</si>
  <si>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</si>
  <si>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</si>
  <si>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</si>
  <si>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</si>
  <si>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</si>
  <si>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</si>
  <si>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</si>
  <si>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</si>
  <si>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</si>
  <si>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</si>
  <si>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</si>
  <si>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</si>
  <si>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</si>
  <si>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</si>
  <si>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</si>
  <si>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</si>
  <si>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</si>
  <si>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</si>
  <si>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</si>
  <si>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</si>
  <si>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</si>
  <si>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</si>
  <si>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</si>
  <si>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</si>
  <si>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</si>
  <si>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</si>
  <si>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</si>
  <si>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</si>
  <si>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</si>
  <si>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</si>
  <si>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</si>
  <si>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</si>
  <si>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</si>
  <si>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</si>
  <si>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</si>
  <si>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</si>
  <si>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</si>
  <si>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</si>
  <si>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</si>
  <si>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</si>
  <si>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</si>
  <si>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</si>
  <si>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</si>
  <si>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</si>
  <si>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</si>
  <si>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</si>
  <si>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</si>
  <si>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</si>
  <si>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</si>
  <si>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</si>
  <si>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</si>
  <si>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</si>
  <si>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</si>
  <si>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</si>
  <si>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</si>
  <si>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</si>
  <si>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</si>
  <si>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</si>
  <si>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</si>
  <si>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</si>
  <si>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</si>
  <si>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</si>
  <si>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</si>
  <si>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</si>
  <si>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</si>
  <si>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</si>
  <si>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</si>
  <si>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</si>
  <si>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</si>
  <si>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</si>
  <si>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</si>
  <si>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</si>
  <si>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</si>
  <si>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</si>
  <si>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</si>
  <si>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</si>
  <si>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</si>
  <si>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</si>
  <si>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</si>
  <si>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</si>
  <si>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</si>
  <si>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</si>
  <si>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</si>
  <si>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</si>
  <si>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</si>
  <si>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</si>
  <si>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</si>
  <si>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</si>
  <si>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</si>
  <si>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</si>
  <si>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</si>
  <si>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</si>
  <si>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</si>
  <si>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</si>
  <si>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</si>
  <si>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</si>
  <si>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</si>
  <si>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</si>
  <si>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</si>
  <si>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</si>
  <si>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</si>
  <si>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</si>
  <si>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</si>
  <si>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</si>
  <si>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</si>
  <si>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</si>
  <si>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</si>
  <si>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</si>
  <si>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</si>
  <si>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</si>
  <si>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</si>
  <si>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</si>
  <si>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</si>
  <si>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</si>
  <si>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</si>
  <si>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</si>
  <si>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</si>
  <si>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</si>
  <si>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</si>
  <si>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</si>
  <si>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</si>
  <si>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</si>
  <si>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</si>
  <si>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</si>
  <si>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</si>
  <si>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</si>
  <si>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</si>
  <si>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</si>
  <si>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</si>
  <si>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</si>
  <si>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</si>
  <si>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</si>
  <si>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</si>
  <si>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</si>
  <si>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</si>
  <si>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</si>
  <si>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</si>
  <si>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</si>
  <si>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</si>
  <si>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</si>
  <si>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</si>
  <si>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</si>
  <si>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</si>
  <si>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</si>
  <si>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</si>
  <si>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</si>
  <si>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</si>
  <si>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</si>
  <si>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</si>
  <si>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</si>
  <si>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</si>
  <si>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</si>
  <si>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</si>
  <si>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</si>
  <si>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</si>
  <si>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</si>
  <si>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</si>
  <si>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</si>
  <si>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</si>
  <si>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</si>
  <si>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</si>
  <si>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</si>
  <si>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</si>
  <si>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</si>
  <si>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</si>
  <si>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</si>
  <si>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</si>
  <si>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</si>
  <si>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</si>
  <si>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</si>
  <si>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</si>
  <si>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</si>
  <si>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</si>
  <si>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</si>
  <si>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</si>
  <si>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</si>
  <si>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</si>
  <si>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</si>
  <si>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</si>
  <si>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</si>
  <si>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</si>
  <si>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</si>
  <si>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</si>
  <si>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</si>
  <si>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</si>
  <si>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</si>
  <si>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</si>
  <si>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</si>
  <si>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</si>
  <si>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</si>
  <si>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</si>
  <si>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</si>
  <si>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</si>
  <si>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</si>
  <si>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</si>
  <si>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</si>
  <si>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</si>
  <si>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</si>
  <si>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</si>
  <si>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</si>
  <si>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</si>
  <si>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</si>
  <si>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</si>
  <si>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</si>
  <si>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</si>
  <si>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</si>
  <si>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</si>
  <si>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</si>
  <si>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</si>
  <si>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</si>
  <si>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</si>
  <si>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</si>
  <si>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</si>
  <si>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</si>
  <si>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</si>
  <si>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</si>
  <si>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</si>
  <si>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</si>
  <si>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</si>
  <si>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</si>
  <si>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</si>
  <si>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</si>
  <si>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</si>
  <si>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</si>
  <si>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</si>
  <si>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</si>
  <si>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</si>
  <si>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</si>
  <si>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</si>
  <si>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</si>
  <si>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</si>
  <si>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</si>
  <si>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</si>
  <si>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</si>
  <si>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</si>
  <si>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</si>
  <si>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</si>
  <si>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</si>
  <si>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</si>
  <si>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</si>
  <si>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</si>
  <si>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</si>
  <si>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</si>
  <si>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</si>
  <si>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</si>
  <si>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</si>
  <si>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</si>
  <si>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</si>
  <si>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</si>
  <si>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</si>
  <si>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</si>
  <si>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</si>
  <si>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</si>
  <si>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</si>
  <si>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</si>
  <si>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</si>
  <si>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</si>
  <si>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</si>
  <si>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</si>
  <si>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</si>
  <si>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</si>
  <si>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</si>
  <si>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</si>
  <si>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</si>
  <si>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</si>
  <si>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</si>
  <si>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</si>
  <si>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</si>
  <si>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</si>
  <si>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</si>
  <si>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</si>
  <si>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</si>
  <si>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</si>
  <si>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</si>
  <si>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</si>
  <si>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</si>
  <si>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</si>
  <si>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</si>
  <si>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</si>
  <si>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</si>
  <si>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</si>
  <si>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</si>
  <si>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</si>
  <si>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</si>
  <si>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</si>
  <si>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</si>
  <si>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</si>
  <si>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</si>
  <si>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</si>
  <si>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</si>
  <si>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</si>
  <si>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</si>
  <si>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</si>
  <si>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</si>
  <si>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</si>
  <si>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</si>
  <si>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</si>
  <si>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</si>
  <si>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</si>
  <si>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</si>
  <si>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</si>
  <si>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</si>
  <si>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</si>
  <si>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</si>
  <si>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</si>
  <si>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</si>
  <si>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</si>
  <si>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</si>
  <si>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</si>
  <si>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</si>
  <si>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</si>
  <si>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</si>
  <si>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</si>
  <si>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</si>
  <si>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</si>
  <si>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</si>
  <si>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</si>
  <si>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</si>
  <si>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</si>
  <si>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</si>
  <si>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</si>
  <si>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</si>
  <si>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</si>
  <si>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</si>
  <si>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</si>
  <si>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</si>
  <si>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</si>
  <si>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</si>
  <si>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</si>
  <si>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</si>
  <si>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</si>
  <si>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</si>
  <si>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</si>
  <si>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</si>
  <si>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</si>
  <si>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</si>
  <si>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</si>
  <si>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</si>
  <si>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</si>
  <si>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</si>
  <si>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</si>
  <si>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</si>
  <si>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</si>
  <si>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</si>
  <si>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</si>
  <si>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</si>
  <si>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</si>
  <si>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</si>
  <si>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</si>
  <si>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</si>
  <si>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</si>
  <si>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</si>
  <si>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</si>
  <si>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</si>
  <si>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</si>
  <si>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</si>
  <si>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</si>
  <si>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</si>
  <si>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</si>
  <si>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</si>
  <si>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</si>
  <si>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</si>
  <si>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</si>
  <si>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</si>
  <si>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</si>
  <si>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</si>
  <si>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</si>
  <si>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</si>
  <si>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</si>
  <si>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</si>
  <si>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</si>
  <si>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</si>
  <si>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</si>
  <si>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</si>
  <si>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</si>
  <si>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</si>
  <si>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</si>
  <si>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</si>
  <si>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</si>
  <si>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</si>
  <si>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</si>
  <si>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</si>
  <si>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</si>
  <si>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</si>
  <si>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</si>
  <si>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</si>
  <si>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</si>
  <si>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</si>
  <si>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</si>
  <si>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</si>
  <si>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</si>
  <si>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</si>
  <si>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</si>
  <si>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</si>
  <si>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</si>
  <si>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</si>
  <si>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</si>
  <si>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</si>
  <si>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</si>
  <si>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</si>
  <si>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</si>
  <si>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</si>
  <si>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</si>
  <si>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</si>
  <si>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</si>
  <si>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</si>
  <si>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</si>
  <si>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</si>
  <si>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</si>
  <si>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</si>
  <si>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</si>
  <si>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</si>
  <si>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</si>
  <si>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</si>
  <si>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</si>
  <si>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</si>
  <si>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</si>
  <si>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</si>
  <si>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</si>
  <si>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</si>
  <si>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</si>
  <si>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</si>
  <si>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</si>
  <si>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</si>
  <si>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</si>
  <si>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</si>
  <si>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</si>
  <si>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</si>
  <si>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</si>
  <si>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</si>
  <si>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</si>
  <si>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</si>
  <si>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</si>
  <si>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</si>
  <si>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</si>
  <si>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</si>
  <si>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</si>
  <si>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</si>
  <si>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</si>
  <si>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</si>
  <si>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</si>
  <si>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</si>
  <si>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</si>
  <si>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</si>
  <si>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</si>
  <si>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</si>
  <si>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</si>
  <si>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</si>
  <si>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</si>
  <si>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</si>
  <si>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</si>
  <si>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</si>
  <si>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</si>
  <si>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</si>
  <si>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</si>
  <si>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</si>
  <si>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</si>
  <si>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</si>
  <si>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</si>
  <si>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</si>
  <si>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</si>
  <si>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</si>
  <si>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</si>
  <si>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</si>
  <si>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</si>
  <si>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</si>
  <si>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</si>
  <si>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</si>
  <si>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</si>
  <si>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</si>
  <si>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</si>
  <si>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</si>
  <si>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</si>
  <si>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</si>
  <si>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</si>
  <si>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</si>
  <si>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</si>
  <si>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</si>
  <si>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</si>
  <si>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</si>
  <si>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</si>
  <si>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</si>
  <si>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</si>
  <si>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</si>
  <si>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</si>
  <si>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</si>
  <si>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</si>
  <si>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</si>
  <si>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</si>
  <si>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</si>
  <si>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</si>
  <si>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</si>
  <si>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</si>
  <si>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</si>
  <si>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</si>
  <si>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</si>
  <si>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</si>
  <si>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</si>
  <si>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</si>
  <si>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</si>
  <si>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</si>
  <si>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</si>
  <si>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</si>
  <si>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</si>
  <si>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</si>
  <si>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</si>
  <si>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</si>
  <si>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</si>
  <si>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</si>
  <si>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</si>
  <si>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</si>
  <si>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</si>
  <si>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</si>
  <si>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</si>
  <si>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</si>
  <si>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</si>
  <si>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</si>
  <si>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</si>
  <si>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</si>
  <si>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</si>
  <si>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</si>
  <si>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</si>
  <si>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</si>
  <si>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</si>
  <si>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</si>
  <si>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</si>
  <si>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</si>
  <si>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</si>
  <si>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</si>
  <si>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</si>
  <si>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</si>
  <si>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</si>
  <si>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</si>
  <si>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</si>
  <si>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</si>
  <si>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</si>
  <si>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</si>
  <si>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</si>
  <si>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</si>
  <si>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</si>
  <si>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</si>
  <si>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</si>
  <si>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</si>
  <si>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</si>
  <si>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</si>
  <si>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</si>
  <si>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</si>
  <si>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</si>
  <si>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</si>
  <si>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</si>
  <si>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</si>
  <si>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</si>
  <si>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</si>
  <si>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</si>
  <si>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</si>
  <si>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</si>
  <si>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</si>
  <si>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</si>
  <si>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</si>
  <si>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</si>
  <si>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</si>
  <si>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</si>
  <si>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</si>
  <si>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</si>
  <si>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</si>
  <si>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</si>
  <si>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</si>
  <si>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</si>
  <si>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</si>
  <si>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</si>
  <si>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</si>
  <si>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</si>
  <si>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</si>
  <si>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</si>
  <si>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</si>
  <si>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</si>
  <si>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</si>
  <si>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</si>
  <si>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</si>
  <si>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</si>
  <si>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</si>
  <si>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</si>
  <si>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</si>
  <si>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</si>
  <si>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</si>
  <si>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</si>
  <si>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</si>
  <si>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</si>
  <si>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</si>
  <si>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</si>
  <si>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</si>
  <si>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</si>
  <si>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</si>
  <si>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</si>
  <si>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</si>
  <si>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</si>
  <si>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</si>
  <si>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</si>
  <si>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</si>
  <si>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</si>
  <si>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</si>
  <si>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</si>
  <si>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</si>
  <si>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</si>
  <si>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</si>
  <si>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</si>
  <si>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</si>
  <si>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</si>
  <si>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</si>
  <si>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</si>
  <si>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</si>
  <si>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</si>
  <si>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</si>
  <si>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</si>
  <si>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</si>
  <si>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</si>
  <si>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</si>
  <si>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</si>
  <si>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</si>
  <si>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</si>
  <si>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</si>
  <si>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</si>
  <si>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</si>
  <si>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</si>
  <si>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</si>
  <si>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</si>
  <si>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</si>
  <si>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</si>
  <si>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</si>
  <si>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</si>
  <si>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</si>
  <si>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</si>
  <si>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</si>
  <si>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</si>
  <si>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</si>
  <si>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</si>
  <si>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</si>
  <si>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</si>
  <si>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</si>
  <si>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</si>
  <si>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</si>
  <si>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</si>
  <si>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</si>
  <si>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</si>
  <si>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</si>
  <si>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</si>
  <si>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</si>
  <si>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</si>
  <si>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</si>
  <si>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</si>
  <si>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</si>
  <si>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</si>
  <si>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</si>
  <si>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</si>
  <si>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</si>
  <si>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</si>
  <si>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</si>
  <si>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</si>
  <si>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</si>
  <si>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</si>
  <si>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</si>
  <si>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</si>
  <si>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</si>
  <si>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</si>
  <si>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</si>
  <si>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</si>
  <si>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</si>
  <si>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</si>
  <si>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</si>
  <si>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</si>
  <si>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</si>
  <si>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</si>
  <si>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</si>
  <si>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</si>
  <si>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</si>
  <si>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</si>
  <si>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</si>
  <si>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</si>
  <si>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</si>
  <si>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</si>
  <si>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</si>
  <si>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</si>
  <si>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</si>
  <si>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</si>
  <si>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</si>
  <si>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</si>
  <si>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</si>
  <si>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</si>
  <si>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</si>
  <si>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</si>
  <si>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</si>
  <si>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</si>
  <si>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</si>
  <si>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</si>
  <si>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</si>
  <si>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</si>
  <si>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</si>
  <si>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</si>
  <si>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</si>
  <si>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</si>
  <si>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</si>
  <si>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</si>
  <si>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</si>
  <si>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</si>
  <si>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</si>
  <si>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</si>
  <si>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</si>
  <si>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</si>
  <si>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</si>
  <si>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</si>
  <si>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</si>
  <si>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</si>
  <si>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</si>
  <si>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</si>
  <si>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</si>
  <si>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</si>
  <si>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</si>
  <si>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</si>
  <si>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</si>
  <si>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</si>
  <si>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</si>
  <si>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</si>
  <si>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</si>
  <si>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</si>
  <si>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</si>
  <si>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</si>
  <si>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</si>
  <si>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</si>
  <si>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</si>
  <si>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</si>
  <si>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</si>
  <si>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</si>
  <si>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</si>
  <si>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</si>
  <si>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</si>
  <si>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</si>
  <si>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</si>
  <si>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</si>
  <si>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</si>
  <si>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</si>
  <si>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</si>
  <si>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</si>
  <si>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</si>
  <si>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</si>
  <si>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</si>
  <si>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</si>
  <si>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</si>
  <si>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</si>
  <si>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</si>
  <si>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</si>
  <si>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</si>
  <si>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</si>
  <si>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</si>
  <si>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</si>
  <si>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</si>
  <si>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</si>
  <si>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</si>
  <si>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</si>
  <si>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</si>
  <si>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</si>
  <si>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</si>
  <si>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</si>
  <si>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</si>
  <si>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</si>
  <si>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</si>
  <si>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</si>
  <si>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</si>
  <si>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</si>
  <si>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</si>
  <si>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</si>
  <si>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</si>
  <si>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</si>
  <si>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</si>
  <si>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</si>
  <si>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</si>
  <si>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</si>
  <si>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</si>
  <si>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</si>
  <si>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</si>
  <si>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</si>
  <si>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</si>
  <si>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</si>
  <si>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</si>
  <si>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</si>
  <si>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</si>
  <si>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</si>
  <si>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</si>
  <si>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</si>
  <si>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</si>
  <si>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</si>
  <si>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</si>
  <si>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</si>
  <si>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</si>
  <si>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</si>
  <si>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</si>
  <si>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</si>
  <si>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</si>
  <si>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</si>
  <si>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</si>
  <si>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</si>
  <si>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</si>
  <si>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</si>
  <si>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</si>
  <si>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</si>
  <si>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</si>
  <si>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</si>
  <si>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</si>
  <si>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</si>
  <si>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</si>
  <si>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</si>
  <si>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</si>
  <si>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</si>
  <si>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</si>
  <si>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</si>
  <si>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</si>
  <si>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</si>
  <si>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</si>
  <si>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</si>
  <si>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</si>
  <si>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</si>
  <si>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</si>
  <si>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</si>
  <si>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</si>
  <si>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</si>
  <si>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</si>
  <si>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</si>
  <si>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</si>
  <si>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</si>
  <si>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</si>
  <si>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</si>
  <si>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</si>
  <si>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</si>
  <si>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</si>
  <si>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</si>
  <si>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</si>
  <si>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</si>
  <si>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</si>
  <si>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</si>
  <si>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</si>
  <si>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</si>
  <si>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</si>
  <si>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</si>
  <si>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</si>
  <si>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</si>
  <si>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</si>
  <si>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</si>
  <si>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</si>
  <si>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</si>
  <si>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</si>
  <si>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</si>
  <si>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</si>
  <si>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</si>
  <si>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</si>
  <si>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</si>
  <si>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</si>
  <si>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</si>
  <si>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</si>
  <si>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</si>
  <si>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</si>
  <si>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</si>
  <si>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</si>
  <si>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</si>
  <si>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</si>
  <si>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</si>
  <si>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</si>
  <si>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</si>
  <si>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</si>
  <si>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</si>
  <si>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</si>
  <si>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</si>
  <si>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</si>
  <si>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</si>
  <si>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</si>
  <si>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</si>
  <si>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</si>
  <si>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</si>
  <si>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</si>
  <si>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</si>
  <si>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</si>
  <si>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</si>
  <si>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</si>
  <si>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</si>
  <si>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</si>
  <si>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</si>
  <si>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</si>
  <si>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</si>
  <si>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</si>
  <si>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</si>
  <si>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</si>
  <si>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</si>
  <si>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</si>
  <si>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</si>
  <si>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</si>
  <si>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</si>
  <si>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</si>
  <si>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</si>
  <si>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</si>
  <si>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</si>
  <si>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</si>
  <si>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</si>
  <si>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</si>
  <si>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</si>
  <si>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</si>
  <si>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</si>
  <si>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</si>
  <si>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</si>
  <si>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</si>
  <si>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</si>
  <si>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</si>
  <si>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</si>
  <si>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</si>
  <si>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</si>
  <si>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</si>
  <si>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</si>
  <si>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</si>
  <si>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</si>
  <si>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</si>
  <si>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</si>
  <si>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</si>
  <si>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</si>
  <si>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</si>
  <si>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</si>
  <si>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</si>
  <si>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</si>
  <si>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</si>
  <si>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</si>
  <si>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</si>
  <si>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</si>
  <si>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</si>
  <si>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</si>
  <si>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</si>
  <si>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</si>
  <si>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</si>
  <si>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</si>
  <si>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</si>
  <si>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</si>
  <si>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</si>
  <si>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</si>
  <si>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</si>
  <si>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</si>
  <si>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</si>
  <si>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</si>
  <si>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</si>
  <si>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</si>
  <si>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</si>
  <si>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</si>
  <si>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</si>
  <si>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</si>
  <si>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</si>
  <si>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</si>
  <si>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</si>
  <si>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</si>
  <si>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</si>
  <si>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</si>
  <si>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</si>
  <si>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</si>
  <si>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</si>
  <si>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</si>
  <si>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</si>
  <si>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</si>
  <si>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</si>
  <si>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</si>
  <si>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</si>
  <si>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</si>
  <si>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</si>
  <si>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</si>
  <si>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</si>
  <si>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</si>
  <si>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</si>
  <si>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</si>
  <si>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</si>
  <si>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</si>
  <si>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</si>
  <si>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</si>
  <si>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</si>
  <si>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</si>
  <si>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</si>
  <si>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</si>
  <si>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</si>
  <si>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</si>
  <si>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</si>
  <si>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</si>
  <si>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</si>
  <si>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</si>
  <si>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</si>
  <si>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</si>
  <si>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</si>
  <si>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</si>
  <si>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</si>
  <si>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</si>
  <si>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</si>
  <si>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</si>
  <si>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</si>
  <si>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</si>
  <si>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</si>
  <si>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</si>
  <si>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</si>
  <si>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</si>
  <si>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</si>
  <si>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</si>
  <si>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</si>
  <si>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</si>
  <si>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</si>
  <si>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</si>
  <si>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</si>
  <si>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</si>
  <si>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</si>
  <si>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</si>
  <si>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</si>
  <si>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</si>
  <si>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</si>
  <si>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</si>
  <si>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</si>
  <si>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</si>
  <si>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</si>
  <si>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</si>
  <si>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</si>
  <si>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</si>
  <si>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</si>
  <si>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</si>
  <si>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</si>
  <si>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</si>
  <si>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</si>
  <si>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</si>
  <si>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</si>
  <si>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</si>
  <si>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</si>
  <si>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</si>
  <si>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</si>
  <si>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</si>
  <si>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</si>
  <si>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</si>
  <si>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</si>
  <si>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</si>
  <si>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</si>
  <si>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</si>
  <si>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</si>
  <si>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</si>
  <si>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</si>
  <si>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</si>
  <si>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</si>
  <si>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</si>
  <si>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</si>
  <si>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</si>
  <si>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</si>
  <si>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</si>
  <si>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</si>
  <si>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</si>
  <si>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</si>
  <si>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</si>
  <si>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</si>
  <si>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</si>
  <si>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</si>
  <si>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</si>
  <si>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</si>
  <si>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</si>
  <si>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</si>
  <si>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</si>
  <si>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</si>
  <si>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</si>
  <si>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</si>
  <si>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</si>
  <si>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</si>
  <si>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</si>
  <si>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</si>
  <si>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</si>
  <si>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</si>
  <si>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</si>
  <si>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</si>
  <si>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</si>
  <si>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</si>
  <si>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</si>
  <si>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</si>
  <si>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</si>
  <si>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</si>
  <si>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</si>
  <si>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</si>
  <si>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</si>
  <si>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</si>
  <si>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</si>
  <si>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</si>
  <si>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</si>
  <si>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</si>
  <si>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</si>
  <si>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</si>
  <si>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</si>
  <si>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</si>
  <si>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</si>
  <si>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</si>
  <si>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</si>
  <si>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</si>
  <si>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</si>
  <si>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</si>
  <si>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</si>
  <si>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</si>
  <si>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</si>
  <si>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</si>
  <si>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</si>
  <si>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</si>
  <si>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</si>
  <si>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</si>
  <si>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</si>
  <si>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</si>
  <si>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</si>
  <si>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</si>
  <si>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</si>
  <si>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</si>
  <si>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</si>
  <si>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</si>
  <si>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</si>
  <si>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</si>
  <si>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</si>
  <si>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</si>
  <si>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</si>
  <si>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</si>
  <si>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</si>
  <si>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</si>
  <si>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</si>
  <si>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</si>
  <si>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</si>
  <si>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</si>
  <si>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</si>
  <si>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</si>
  <si>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</si>
  <si>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</si>
  <si>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</si>
  <si>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</si>
  <si>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</si>
  <si>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</si>
  <si>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</si>
  <si>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</si>
  <si>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</si>
  <si>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</si>
  <si>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</si>
  <si>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</si>
  <si>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</si>
  <si>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</si>
  <si>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</si>
  <si>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</si>
  <si>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</si>
  <si>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</si>
  <si>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</si>
  <si>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</si>
  <si>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</si>
  <si>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</si>
  <si>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</si>
  <si>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</si>
  <si>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</si>
  <si>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</si>
  <si>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</si>
  <si>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</si>
  <si>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</si>
  <si>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</si>
  <si>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</si>
  <si>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</si>
  <si>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</si>
  <si>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</si>
  <si>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</si>
  <si>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</si>
  <si>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</si>
  <si>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</si>
  <si>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</si>
  <si>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</si>
  <si>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</si>
  <si>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</si>
  <si>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</si>
  <si>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</si>
  <si>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</si>
  <si>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</si>
  <si>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</si>
  <si>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</si>
  <si>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</si>
  <si>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</si>
  <si>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</si>
  <si>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</si>
  <si>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</si>
  <si>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</si>
  <si>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</si>
  <si>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</si>
  <si>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</si>
  <si>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</si>
  <si>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</si>
  <si>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</si>
  <si>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</si>
  <si>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</si>
  <si>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</si>
  <si>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</si>
  <si>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</si>
  <si>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</si>
  <si>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</si>
  <si>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</si>
  <si>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</si>
  <si>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</si>
  <si>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</si>
  <si>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</si>
  <si>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</si>
  <si>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</si>
  <si>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</si>
  <si>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</si>
  <si>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</si>
  <si>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</si>
  <si>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</si>
  <si>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</si>
  <si>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</si>
  <si>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</si>
  <si>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</si>
  <si>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</si>
  <si>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</si>
  <si>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</si>
  <si>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</si>
  <si>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</si>
  <si>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</si>
  <si>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</si>
  <si>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</si>
  <si>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</si>
  <si>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</si>
  <si>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</si>
  <si>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</si>
  <si>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</si>
  <si>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</si>
  <si>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</si>
  <si>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</si>
  <si>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</si>
  <si>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</si>
  <si>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</si>
  <si>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</si>
  <si>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</si>
  <si>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</si>
  <si>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</si>
  <si>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</si>
  <si>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</si>
  <si>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</si>
  <si>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</si>
  <si>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</si>
  <si>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</si>
  <si>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</si>
  <si>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</si>
  <si>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</si>
  <si>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</si>
  <si>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</si>
  <si>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</si>
  <si>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</si>
  <si>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</si>
  <si>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</si>
  <si>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</si>
  <si>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</si>
  <si>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</si>
  <si>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</si>
  <si>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</si>
  <si>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</si>
  <si>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</si>
  <si>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</si>
  <si>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</si>
  <si>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</si>
  <si>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</si>
  <si>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</si>
  <si>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</si>
  <si>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</si>
  <si>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</si>
  <si>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</si>
  <si>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</si>
  <si>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</si>
  <si>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</si>
  <si>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</si>
  <si>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</si>
  <si>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</si>
  <si>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</si>
  <si>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</si>
  <si>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</si>
  <si>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</si>
  <si>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</si>
  <si>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</si>
  <si>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</si>
  <si>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</si>
  <si>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</si>
  <si>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</si>
  <si>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</si>
  <si>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</si>
  <si>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</si>
  <si>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</si>
  <si>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</si>
  <si>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</si>
  <si>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</si>
  <si>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</si>
  <si>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</si>
  <si>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</si>
  <si>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</si>
  <si>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</si>
  <si>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</si>
  <si>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</si>
  <si>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</si>
  <si>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</si>
  <si>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</si>
  <si>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</si>
  <si>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</si>
  <si>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</si>
  <si>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</si>
  <si>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</si>
  <si>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</si>
  <si>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</si>
  <si>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</si>
  <si>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</si>
  <si>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</si>
  <si>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</si>
  <si>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</si>
  <si>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</si>
  <si>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</si>
  <si>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</si>
  <si>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</si>
  <si>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</si>
  <si>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</si>
  <si>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</si>
  <si>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</si>
  <si>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</si>
  <si>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</si>
  <si>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</si>
  <si>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</si>
  <si>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</si>
  <si>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</si>
  <si>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</si>
  <si>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</si>
  <si>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</si>
  <si>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</si>
  <si>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</si>
  <si>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</si>
  <si>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</si>
  <si>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</si>
  <si>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</si>
  <si>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</si>
  <si>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</si>
  <si>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</si>
  <si>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</si>
  <si>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</si>
  <si>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</si>
  <si>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</si>
  <si>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</si>
  <si>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</si>
  <si>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</si>
  <si>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</si>
  <si>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</si>
  <si>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</si>
  <si>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</si>
  <si>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</si>
  <si>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</si>
  <si>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</si>
  <si>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</si>
  <si>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</si>
  <si>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</si>
  <si>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</si>
  <si>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</si>
  <si>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</si>
  <si>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</si>
  <si>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</si>
  <si>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</si>
  <si>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</si>
  <si>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</si>
  <si>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</si>
  <si>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</si>
  <si>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</si>
  <si>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</si>
  <si>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</si>
  <si>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</si>
  <si>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</si>
  <si>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</si>
  <si>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</si>
  <si>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</si>
  <si>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</si>
  <si>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</si>
  <si>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</si>
  <si>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</si>
  <si>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</si>
  <si>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</si>
  <si>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</si>
  <si>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</si>
  <si>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</si>
  <si>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</si>
  <si>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</si>
  <si>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</si>
  <si>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</si>
  <si>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</si>
  <si>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</si>
  <si>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</si>
  <si>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</si>
  <si>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</si>
  <si>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</si>
  <si>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</si>
  <si>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</si>
  <si>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</si>
  <si>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</si>
  <si>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</si>
  <si>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</si>
  <si>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</si>
  <si>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</si>
  <si>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</si>
  <si>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</si>
  <si>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</si>
  <si>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</si>
  <si>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</si>
  <si>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</si>
  <si>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</si>
  <si>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</si>
  <si>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</si>
  <si>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</si>
  <si>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</si>
  <si>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</si>
  <si>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</si>
  <si>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</si>
  <si>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</si>
  <si>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</si>
  <si>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</si>
  <si>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</si>
  <si>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</si>
  <si>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</si>
  <si>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</si>
  <si>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</si>
  <si>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</si>
  <si>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</si>
  <si>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</si>
  <si>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</si>
  <si>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</si>
  <si>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</si>
  <si>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</si>
  <si>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</si>
  <si>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</si>
  <si>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</si>
  <si>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</si>
  <si>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</si>
  <si>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</si>
  <si>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</si>
  <si>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</si>
  <si>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</si>
  <si>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</si>
  <si>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</si>
  <si>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</si>
  <si>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</si>
  <si>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</si>
  <si>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</si>
  <si>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</si>
  <si>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</si>
  <si>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</si>
  <si>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</si>
  <si>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</si>
  <si>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</si>
  <si>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</si>
  <si>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</si>
  <si>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</si>
  <si>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</si>
  <si>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</si>
  <si>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</si>
  <si>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</si>
  <si>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</si>
  <si>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</si>
  <si>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</si>
  <si>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</si>
  <si>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</si>
  <si>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</si>
  <si>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</si>
  <si>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</si>
  <si>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</si>
  <si>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</si>
  <si>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</si>
  <si>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</si>
  <si>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</si>
  <si>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</si>
  <si>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</si>
  <si>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</si>
  <si>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</si>
  <si>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</si>
  <si>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</si>
  <si>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</si>
  <si>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</si>
  <si>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</si>
  <si>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</si>
  <si>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</si>
  <si>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</si>
  <si>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</si>
  <si>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</si>
  <si>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</si>
  <si>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</si>
  <si>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</si>
  <si>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</si>
  <si>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</si>
  <si>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</si>
  <si>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</si>
  <si>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</si>
  <si>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</si>
  <si>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</si>
  <si>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</si>
  <si>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</si>
  <si>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</si>
  <si>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</si>
  <si>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</si>
  <si>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</si>
  <si>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</si>
  <si>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</si>
  <si>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</si>
  <si>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</si>
  <si>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</si>
  <si>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</si>
  <si>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</si>
  <si>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</si>
  <si>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</si>
  <si>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</si>
  <si>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</si>
  <si>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</si>
  <si>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</si>
  <si>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</si>
  <si>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</si>
  <si>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</si>
  <si>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</si>
  <si>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</si>
  <si>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</si>
  <si>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</si>
  <si>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</si>
  <si>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</si>
  <si>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</si>
  <si>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</si>
  <si>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</si>
  <si>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</si>
  <si>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</si>
  <si>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</si>
  <si>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</si>
  <si>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</si>
  <si>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</si>
  <si>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</si>
  <si>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</si>
  <si>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</si>
  <si>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</si>
  <si>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</si>
  <si>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</si>
  <si>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</si>
  <si>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</si>
  <si>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</si>
  <si>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</si>
  <si>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</si>
  <si>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</si>
  <si>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</si>
  <si>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</si>
  <si>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</si>
  <si>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</si>
  <si>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</si>
  <si>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</si>
  <si>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</si>
  <si>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</si>
  <si>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</si>
  <si>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</si>
  <si>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</si>
  <si>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</si>
  <si>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</si>
  <si>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</si>
  <si>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</si>
  <si>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</si>
  <si>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</si>
  <si>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</si>
  <si>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</si>
  <si>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</si>
  <si>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</si>
  <si>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</si>
  <si>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</si>
  <si>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</si>
  <si>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</si>
  <si>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</si>
  <si>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</si>
  <si>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</si>
  <si>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</si>
  <si>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</si>
  <si>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</si>
  <si>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</si>
  <si>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</si>
  <si>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</si>
  <si>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</si>
  <si>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</si>
  <si>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</si>
  <si>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</si>
  <si>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</si>
  <si>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</si>
  <si>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</si>
  <si>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</si>
  <si>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</si>
  <si>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</si>
  <si>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</si>
  <si>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</si>
  <si>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</si>
  <si>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</si>
  <si>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</si>
  <si>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</si>
  <si>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</si>
  <si>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</si>
  <si>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</si>
  <si>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</si>
  <si>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</si>
  <si>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</si>
  <si>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</si>
  <si>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</si>
  <si>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</si>
  <si>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</si>
  <si>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</si>
  <si>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</si>
  <si>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</si>
  <si>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</si>
  <si>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</si>
  <si>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</si>
  <si>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</si>
  <si>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</si>
  <si>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</si>
  <si>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</si>
  <si>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</si>
  <si>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</si>
  <si>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</si>
  <si>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</si>
  <si>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</si>
  <si>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</si>
  <si>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</si>
  <si>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</si>
  <si>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</si>
  <si>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</si>
  <si>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</si>
  <si>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</si>
  <si>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</si>
  <si>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</si>
  <si>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</si>
  <si>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</si>
  <si>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</si>
  <si>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</si>
  <si>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</si>
  <si>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</si>
  <si>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</si>
  <si>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</si>
  <si>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</si>
  <si>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</si>
  <si>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</si>
  <si>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</si>
  <si>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</si>
  <si>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</si>
  <si>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</si>
  <si>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</si>
  <si>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</si>
  <si>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</si>
  <si>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</si>
  <si>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</si>
  <si>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</si>
  <si>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</si>
  <si>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</si>
  <si>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</si>
  <si>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</si>
  <si>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</si>
  <si>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</si>
  <si>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</si>
  <si>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</si>
  <si>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</si>
  <si>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</si>
  <si>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</si>
  <si>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</si>
  <si>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</si>
  <si>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</si>
  <si>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</si>
  <si>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</si>
  <si>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</si>
  <si>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</si>
  <si>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</si>
  <si>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</si>
  <si>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</si>
  <si>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</si>
  <si>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</si>
  <si>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</si>
  <si>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</si>
  <si>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</si>
  <si>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</si>
  <si>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</si>
  <si>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</si>
  <si>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</si>
  <si>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</si>
  <si>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</si>
  <si>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</si>
  <si>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</si>
  <si>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</si>
  <si>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</si>
  <si>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</si>
  <si>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</si>
  <si>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</si>
  <si>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</si>
  <si>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</si>
  <si>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</si>
  <si>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</si>
  <si>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</si>
  <si>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</si>
  <si>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</si>
  <si>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</si>
  <si>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</si>
  <si>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</si>
  <si>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</si>
  <si>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</si>
  <si>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</si>
  <si>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</si>
  <si>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</si>
  <si>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</si>
  <si>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</si>
  <si>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</si>
  <si>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</si>
  <si>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</si>
  <si>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</si>
  <si>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</si>
  <si>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</si>
  <si>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</si>
  <si>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</si>
  <si>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</si>
  <si>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</si>
  <si>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</si>
  <si>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</si>
  <si>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</si>
  <si>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</si>
  <si>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</si>
  <si>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</si>
  <si>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</si>
  <si>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</si>
  <si>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</si>
  <si>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</si>
  <si>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</si>
  <si>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</si>
  <si>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</si>
  <si>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</si>
  <si>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</si>
  <si>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</si>
  <si>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</si>
  <si>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</si>
  <si>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</si>
  <si>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</si>
  <si>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</si>
  <si>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</si>
  <si>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</si>
  <si>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</si>
  <si>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</si>
  <si>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</si>
  <si>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</si>
  <si>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</si>
  <si>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</si>
  <si>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</si>
  <si>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</si>
  <si>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</si>
  <si>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</si>
  <si>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</si>
  <si>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</si>
  <si>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</si>
  <si>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</si>
  <si>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</si>
  <si>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</si>
  <si>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</si>
  <si>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</si>
  <si>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</si>
  <si>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</si>
  <si>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</si>
  <si>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</si>
  <si>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</si>
  <si>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</si>
  <si>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</si>
  <si>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</si>
  <si>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</si>
  <si>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</si>
  <si>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</si>
  <si>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</si>
  <si>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</si>
  <si>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</si>
  <si>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</si>
  <si>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</si>
  <si>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</si>
  <si>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</si>
  <si>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</si>
  <si>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</si>
  <si>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</si>
  <si>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</si>
  <si>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</si>
  <si>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</si>
  <si>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</si>
  <si>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</si>
  <si>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</si>
  <si>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</si>
  <si>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</si>
  <si>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</si>
  <si>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</si>
  <si>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</si>
  <si>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</si>
  <si>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</si>
  <si>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</si>
  <si>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</si>
  <si>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</si>
  <si>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</si>
  <si>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</si>
  <si>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</si>
  <si>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</si>
  <si>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</si>
  <si>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</si>
  <si>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</si>
  <si>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</si>
  <si>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</si>
  <si>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</si>
  <si>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</si>
  <si>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</si>
  <si>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</si>
  <si>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</si>
  <si>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</si>
  <si>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</si>
  <si>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</si>
  <si>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</si>
  <si>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</si>
  <si>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</si>
  <si>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</si>
  <si>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</si>
  <si>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</si>
  <si>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</si>
  <si>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</si>
  <si>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</si>
  <si>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</si>
  <si>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</si>
  <si>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</si>
  <si>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</si>
  <si>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</si>
  <si>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</si>
  <si>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</si>
  <si>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</si>
  <si>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</si>
  <si>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</si>
  <si>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</si>
  <si>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</si>
  <si>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</si>
  <si>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</si>
  <si>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</si>
  <si>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</si>
  <si>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</si>
  <si>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</si>
  <si>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</si>
  <si>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</si>
  <si>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</si>
  <si>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</si>
  <si>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</si>
  <si>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</si>
  <si>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</si>
  <si>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</si>
  <si>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</si>
  <si>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</si>
  <si>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</si>
  <si>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</si>
  <si>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</si>
  <si>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</si>
  <si>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</si>
  <si>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</si>
  <si>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</si>
  <si>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</si>
  <si>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</si>
  <si>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</si>
  <si>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</si>
  <si>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</si>
  <si>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</si>
  <si>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</si>
  <si>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</si>
  <si>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</si>
  <si>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</si>
  <si>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</si>
  <si>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</si>
  <si>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</si>
  <si>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</si>
  <si>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</si>
  <si>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</si>
  <si>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</si>
  <si>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</si>
  <si>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</si>
  <si>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</si>
  <si>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</si>
  <si>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</si>
  <si>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</si>
  <si>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</si>
  <si>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</si>
  <si>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</si>
  <si>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</si>
  <si>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</si>
  <si>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</si>
  <si>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</si>
  <si>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</si>
  <si>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</si>
  <si>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</si>
  <si>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</si>
  <si>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</si>
  <si>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</si>
  <si>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</si>
  <si>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</si>
  <si>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</si>
  <si>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</si>
  <si>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</si>
  <si>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</si>
  <si>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</si>
  <si>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</si>
  <si>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</si>
  <si>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</si>
  <si>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</si>
  <si>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</si>
  <si>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</si>
  <si>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</si>
  <si>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</si>
  <si>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</si>
  <si>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</si>
  <si>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</si>
  <si>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</si>
  <si>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</si>
  <si>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</si>
  <si>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</si>
  <si>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</si>
  <si>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</si>
  <si>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</si>
  <si>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</si>
  <si>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</si>
  <si>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</si>
  <si>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</si>
  <si>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</si>
  <si>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</si>
  <si>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</si>
  <si>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</si>
  <si>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</si>
  <si>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</si>
  <si>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</si>
  <si>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</si>
  <si>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</si>
  <si>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</si>
  <si>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</si>
  <si>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</si>
  <si>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</si>
  <si>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</si>
  <si>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</si>
  <si>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</si>
  <si>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</si>
  <si>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</si>
  <si>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</si>
  <si>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</si>
  <si>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</si>
  <si>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</si>
  <si>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</si>
  <si>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</si>
  <si>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</si>
  <si>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</si>
  <si>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</si>
  <si>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</si>
  <si>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</si>
  <si>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</si>
  <si>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</si>
  <si>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</si>
  <si>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</si>
  <si>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</si>
  <si>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</si>
  <si>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</si>
  <si>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</si>
  <si>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</si>
  <si>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</si>
  <si>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</si>
  <si>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</si>
  <si>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</si>
  <si>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</si>
  <si>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</si>
  <si>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</si>
  <si>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</si>
  <si>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</si>
  <si>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</si>
  <si>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</si>
  <si>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</si>
  <si>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</si>
  <si>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</si>
  <si>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</si>
  <si>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</si>
  <si>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</si>
  <si>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</si>
  <si>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</si>
  <si>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</si>
  <si>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</si>
  <si>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</si>
  <si>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</si>
  <si>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</si>
  <si>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</si>
  <si>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</si>
  <si>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</si>
  <si>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</si>
  <si>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</si>
  <si>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</si>
  <si>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</si>
  <si>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</si>
  <si>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</si>
  <si>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</si>
  <si>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</si>
  <si>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</si>
  <si>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</si>
  <si>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</si>
  <si>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</si>
  <si>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</si>
  <si>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</si>
  <si>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</si>
  <si>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</si>
  <si>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</si>
  <si>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</si>
  <si>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</si>
  <si>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</si>
  <si>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</si>
  <si>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</si>
  <si>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</si>
  <si>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</si>
  <si>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</si>
  <si>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</si>
  <si>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</si>
  <si>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</si>
  <si>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</si>
  <si>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</si>
  <si>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</si>
  <si>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</si>
  <si>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</si>
  <si>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</si>
  <si>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</si>
  <si>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</si>
  <si>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</si>
  <si>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</si>
  <si>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</si>
  <si>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</si>
  <si>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</si>
  <si>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</si>
  <si>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</si>
  <si>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</si>
  <si>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</si>
  <si>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</si>
  <si>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</si>
  <si>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</si>
  <si>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</si>
  <si>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</si>
  <si>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</si>
  <si>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</si>
  <si>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</si>
  <si>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</si>
  <si>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</si>
  <si>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</si>
  <si>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</si>
  <si>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</si>
  <si>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</si>
  <si>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</si>
  <si>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</si>
  <si>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</si>
  <si>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</si>
  <si>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</si>
  <si>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</si>
  <si>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</si>
  <si>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</si>
  <si>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</si>
  <si>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</si>
  <si>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</si>
  <si>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</si>
  <si>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</si>
  <si>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</si>
  <si>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</si>
  <si>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</si>
  <si>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</si>
  <si>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</si>
  <si>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</si>
  <si>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</si>
  <si>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</si>
  <si>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</si>
  <si>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</si>
  <si>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</si>
  <si>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</si>
  <si>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</si>
  <si>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</si>
  <si>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</si>
  <si>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</si>
  <si>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</si>
  <si>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</si>
  <si>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</si>
  <si>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</si>
  <si>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</si>
  <si>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</si>
  <si>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</si>
  <si>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</si>
  <si>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</si>
  <si>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</si>
  <si>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</si>
  <si>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</si>
  <si>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</si>
  <si>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</si>
  <si>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</si>
  <si>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</si>
  <si>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</si>
  <si>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</si>
  <si>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</si>
  <si>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</si>
  <si>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</si>
  <si>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</si>
  <si>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</si>
  <si>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</si>
  <si>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</si>
  <si>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</si>
  <si>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</si>
  <si>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</si>
  <si>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</si>
  <si>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</si>
  <si>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</si>
  <si>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</si>
  <si>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</si>
  <si>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</si>
  <si>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</si>
  <si>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</si>
  <si>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</si>
  <si>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</si>
  <si>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</si>
  <si>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</si>
  <si>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</si>
  <si>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</si>
  <si>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</si>
  <si>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</si>
  <si>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</si>
  <si>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</si>
  <si>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</si>
  <si>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</si>
  <si>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</si>
  <si>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</si>
  <si>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</si>
  <si>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</si>
  <si>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</si>
  <si>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</si>
  <si>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</si>
  <si>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</si>
  <si>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</si>
  <si>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</si>
  <si>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</si>
  <si>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</si>
  <si>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</si>
  <si>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</si>
  <si>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</si>
  <si>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</si>
  <si>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</si>
  <si>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</si>
  <si>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</si>
  <si>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</si>
  <si>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</si>
  <si>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</si>
  <si>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</si>
  <si>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</si>
  <si>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</si>
  <si>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</si>
  <si>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</si>
  <si>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</si>
  <si>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</si>
  <si>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</si>
  <si>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</si>
  <si>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</si>
  <si>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</si>
  <si>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</si>
  <si>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</si>
  <si>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</si>
  <si>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</si>
  <si>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</si>
  <si>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</si>
  <si>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</si>
  <si>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</si>
  <si>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</si>
  <si>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</si>
  <si>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</si>
  <si>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</si>
  <si>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</si>
  <si>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</si>
  <si>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</si>
  <si>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</si>
  <si>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</si>
  <si>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</si>
  <si>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</si>
  <si>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</si>
  <si>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</si>
  <si>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</si>
  <si>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</si>
  <si>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</si>
  <si>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</si>
  <si>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</si>
  <si>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</si>
  <si>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</si>
  <si>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</si>
  <si>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</si>
  <si>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</si>
  <si>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</si>
  <si>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</si>
  <si>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</si>
  <si>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</si>
  <si>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</si>
  <si>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</si>
  <si>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</si>
  <si>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</si>
  <si>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</si>
  <si>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</si>
  <si>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</si>
  <si>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</si>
  <si>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</si>
  <si>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</si>
  <si>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</si>
  <si>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</si>
  <si>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</si>
  <si>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</si>
  <si>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</si>
  <si>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</si>
  <si>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</si>
  <si>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</si>
  <si>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</si>
  <si>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</si>
  <si>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</si>
  <si>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</si>
  <si>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</si>
  <si>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</si>
  <si>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</si>
  <si>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</si>
  <si>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</si>
  <si>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</si>
  <si>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</si>
  <si>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</si>
  <si>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</si>
  <si>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</si>
  <si>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</si>
  <si>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</si>
  <si>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</si>
  <si>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</si>
  <si>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</si>
  <si>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</si>
  <si>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</si>
  <si>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</si>
  <si>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</si>
  <si>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</si>
  <si>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</si>
  <si>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</si>
  <si>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</si>
  <si>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</si>
  <si>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</si>
  <si>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</si>
  <si>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</si>
  <si>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</si>
  <si>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</si>
  <si>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</si>
  <si>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</si>
  <si>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</si>
  <si>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</si>
  <si>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</si>
  <si>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</si>
  <si>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</si>
  <si>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</si>
  <si>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</si>
  <si>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</si>
  <si>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</si>
  <si>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</si>
  <si>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</si>
  <si>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</si>
  <si>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</si>
  <si>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</si>
  <si>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</si>
  <si>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</si>
  <si>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</si>
  <si>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</si>
  <si>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</si>
  <si>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</si>
  <si>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</si>
  <si>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</si>
  <si>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</si>
  <si>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</si>
  <si>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</si>
  <si>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</si>
  <si>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</si>
  <si>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</si>
  <si>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</si>
  <si>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</si>
  <si>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</si>
  <si>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</si>
  <si>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</si>
  <si>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</si>
  <si>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</si>
  <si>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</si>
  <si>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</si>
  <si>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</si>
  <si>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</si>
  <si>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</si>
  <si>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</si>
  <si>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</si>
  <si>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</si>
  <si>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</si>
  <si>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</si>
  <si>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</si>
  <si>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</si>
  <si>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</si>
  <si>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</si>
  <si>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</si>
  <si>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</si>
  <si>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</si>
  <si>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</si>
  <si>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</si>
  <si>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</si>
  <si>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</si>
  <si>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</si>
  <si>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</si>
  <si>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</si>
  <si>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</si>
  <si>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</si>
  <si>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</si>
  <si>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</si>
  <si>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</si>
  <si>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</si>
  <si>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</si>
  <si>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</si>
  <si>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</si>
  <si>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</si>
  <si>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</si>
  <si>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</si>
  <si>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</si>
  <si>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</si>
  <si>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</si>
  <si>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</si>
  <si>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</si>
  <si>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</si>
  <si>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</si>
  <si>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</si>
  <si>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</si>
  <si>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</si>
  <si>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</si>
  <si>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</si>
  <si>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</si>
  <si>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</si>
  <si>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</si>
  <si>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</si>
  <si>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</si>
  <si>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</si>
  <si>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</si>
  <si>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</si>
  <si>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</si>
  <si>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</si>
  <si>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</si>
  <si>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</si>
  <si>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</si>
  <si>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</si>
  <si>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</si>
  <si>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</si>
  <si>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</si>
  <si>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</si>
  <si>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</si>
  <si>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</si>
  <si>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</si>
  <si>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</si>
  <si>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</si>
  <si>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</si>
  <si>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</si>
  <si>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</si>
  <si>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</si>
  <si>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</si>
  <si>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</si>
  <si>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</si>
  <si>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</si>
  <si>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</si>
  <si>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</si>
  <si>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</si>
  <si>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</si>
  <si>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</si>
  <si>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</si>
  <si>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</si>
  <si>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</si>
  <si>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</si>
  <si>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</si>
  <si>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</si>
  <si>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</si>
  <si>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</si>
  <si>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</si>
  <si>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</si>
  <si>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</si>
  <si>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</si>
  <si>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</si>
  <si>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</si>
  <si>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</si>
  <si>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</si>
  <si>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</si>
  <si>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</si>
  <si>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</si>
  <si>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</si>
  <si>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</si>
  <si>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</si>
  <si>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</si>
  <si>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</si>
  <si>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</si>
  <si>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</si>
  <si>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</si>
  <si>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</si>
  <si>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</si>
  <si>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</si>
  <si>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</si>
  <si>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</si>
  <si>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</si>
  <si>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</si>
  <si>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</si>
  <si>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</si>
  <si>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</si>
  <si>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</si>
  <si>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</si>
  <si>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</si>
  <si>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</si>
  <si>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</si>
  <si>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</si>
  <si>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</si>
  <si>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</si>
  <si>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</si>
  <si>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</si>
  <si>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</si>
  <si>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</si>
  <si>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</si>
  <si>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</si>
  <si>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</si>
  <si>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</si>
  <si>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</si>
  <si>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</si>
  <si>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</si>
  <si>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</si>
  <si>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</si>
  <si>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</si>
  <si>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</si>
  <si>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</si>
  <si>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</si>
  <si>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</si>
  <si>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</si>
  <si>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</si>
  <si>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</si>
  <si>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</si>
  <si>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</si>
  <si>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</si>
  <si>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</si>
  <si>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</si>
  <si>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</si>
  <si>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</si>
  <si>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</si>
  <si>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</si>
  <si>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</si>
  <si>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</si>
  <si>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</si>
  <si>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</si>
  <si>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</si>
  <si>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</si>
  <si>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</si>
  <si>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</si>
  <si>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</si>
  <si>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</si>
  <si>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</si>
  <si>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</si>
  <si>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</si>
  <si>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</si>
  <si>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</si>
  <si>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</si>
  <si>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</si>
  <si>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</si>
  <si>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</si>
  <si>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</si>
  <si>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</si>
  <si>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</si>
  <si>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</si>
  <si>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</si>
  <si>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</si>
  <si>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</si>
  <si>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</si>
  <si>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</si>
  <si>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</si>
  <si>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</si>
  <si>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</si>
  <si>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</si>
  <si>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</si>
  <si>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</si>
  <si>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</si>
  <si>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</si>
  <si>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</si>
  <si>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</si>
  <si>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</si>
  <si>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</si>
  <si>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</si>
  <si>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</si>
  <si>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</si>
  <si>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</si>
  <si>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</si>
  <si>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</si>
  <si>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</si>
  <si>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</si>
  <si>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</si>
  <si>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</si>
  <si>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</si>
  <si>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</si>
  <si>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</si>
  <si>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</si>
  <si>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</si>
  <si>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</si>
  <si>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</si>
  <si>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</si>
  <si>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</si>
  <si>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</si>
  <si>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</si>
  <si>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</si>
  <si>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</si>
  <si>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</si>
  <si>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</si>
  <si>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</si>
  <si>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</si>
  <si>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</si>
  <si>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</si>
  <si>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</si>
  <si>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</si>
  <si>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</si>
  <si>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</si>
  <si>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</si>
  <si>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</si>
  <si>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</si>
  <si>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</si>
  <si>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</si>
  <si>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</si>
  <si>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</si>
  <si>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</si>
  <si>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</si>
  <si>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</si>
  <si>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</si>
  <si>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</si>
  <si>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</si>
  <si>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</si>
  <si>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</si>
  <si>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</si>
  <si>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</si>
  <si>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</si>
  <si>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</si>
  <si>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</si>
  <si>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</si>
  <si>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</si>
  <si>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</si>
  <si>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</si>
  <si>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</si>
  <si>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</si>
  <si>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</si>
  <si>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</si>
  <si>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</si>
  <si>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</si>
  <si>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</si>
  <si>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</si>
  <si>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</si>
  <si>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</si>
  <si>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</si>
  <si>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</si>
  <si>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</si>
  <si>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</si>
  <si>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</si>
  <si>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</si>
  <si>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</si>
  <si>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</si>
  <si>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</si>
  <si>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</si>
  <si>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</si>
  <si>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</si>
  <si>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</si>
  <si>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</si>
  <si>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</si>
  <si>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</si>
  <si>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</si>
  <si>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</si>
  <si>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</si>
  <si>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</si>
  <si>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</si>
  <si>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</si>
  <si>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</si>
  <si>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</si>
  <si>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</si>
  <si>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</si>
  <si>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</si>
  <si>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</si>
  <si>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</si>
  <si>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</si>
  <si>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</si>
  <si>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</si>
  <si>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</si>
  <si>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</si>
  <si>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</si>
  <si>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</si>
  <si>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</si>
  <si>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</si>
  <si>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</si>
  <si>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</si>
  <si>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</si>
  <si>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</si>
  <si>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</si>
  <si>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</si>
  <si>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</si>
  <si>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</si>
  <si>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</si>
  <si>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</si>
  <si>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</si>
  <si>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</si>
  <si>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</si>
  <si>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</si>
  <si>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</si>
  <si>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</si>
  <si>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</si>
  <si>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</si>
  <si>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</si>
  <si>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</si>
  <si>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</si>
  <si>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</si>
  <si>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</si>
  <si>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</si>
  <si>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</si>
  <si>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</si>
  <si>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</si>
  <si>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</si>
  <si>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</si>
  <si>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</si>
  <si>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</si>
  <si>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</si>
  <si>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</si>
  <si>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</si>
  <si>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</si>
  <si>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</si>
  <si>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</si>
  <si>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</si>
  <si>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</si>
  <si>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</si>
  <si>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</si>
  <si>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</si>
  <si>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</si>
  <si>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</si>
  <si>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</si>
  <si>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</si>
  <si>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</si>
  <si>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</si>
  <si>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</si>
  <si>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</si>
  <si>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</si>
  <si>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</si>
  <si>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</si>
  <si>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</si>
  <si>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</si>
  <si>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</si>
  <si>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</si>
  <si>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</si>
  <si>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</si>
  <si>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</si>
  <si>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</si>
  <si>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</si>
  <si>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</si>
  <si>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</si>
  <si>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</si>
  <si>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</si>
  <si>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</si>
  <si>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</si>
  <si>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</si>
  <si>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</si>
  <si>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</si>
  <si>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</si>
  <si>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</si>
  <si>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</si>
  <si>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</si>
  <si>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</si>
  <si>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</si>
  <si>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</si>
  <si>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</si>
  <si>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</si>
  <si>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</si>
  <si>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</si>
  <si>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</si>
  <si>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</si>
  <si>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</si>
  <si>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</si>
  <si>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</si>
  <si>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</si>
  <si>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</si>
  <si>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</si>
  <si>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</si>
  <si>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</si>
  <si>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</si>
  <si>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</si>
  <si>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</si>
  <si>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</si>
  <si>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</si>
  <si>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</si>
  <si>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</si>
  <si>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</si>
  <si>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</si>
  <si>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</si>
  <si>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</si>
  <si>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</si>
  <si>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</si>
  <si>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</si>
  <si>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</si>
  <si>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</si>
  <si>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</si>
  <si>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</si>
  <si>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</si>
  <si>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</si>
  <si>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</si>
  <si>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</si>
  <si>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</si>
  <si>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</si>
  <si>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</si>
  <si>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</si>
  <si>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</si>
  <si>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</si>
  <si>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</si>
  <si>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</si>
  <si>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</si>
  <si>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</si>
  <si>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</si>
  <si>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</si>
  <si>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</si>
  <si>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</si>
  <si>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</si>
  <si>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</si>
  <si>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</si>
  <si>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</si>
  <si>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</si>
  <si>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</si>
  <si>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</si>
  <si>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</si>
  <si>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</si>
  <si>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</si>
  <si>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</si>
  <si>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</si>
  <si>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</si>
  <si>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</si>
  <si>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</si>
  <si>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</si>
  <si>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</si>
  <si>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</si>
  <si>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</si>
  <si>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</si>
  <si>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</si>
  <si>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</si>
  <si>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</si>
  <si>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</si>
  <si>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</si>
  <si>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</si>
  <si>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</si>
  <si>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</si>
  <si>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</si>
  <si>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</si>
  <si>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</si>
  <si>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</si>
  <si>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</si>
  <si>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</si>
  <si>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</si>
  <si>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</si>
  <si>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</si>
  <si>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</si>
  <si>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</si>
  <si>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</si>
  <si>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</si>
  <si>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</si>
  <si>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</si>
  <si>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</si>
  <si>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</si>
  <si>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</si>
  <si>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</si>
  <si>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</si>
  <si>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</si>
  <si>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</si>
  <si>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</si>
  <si>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</si>
  <si>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</si>
  <si>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</si>
  <si>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</si>
  <si>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</si>
  <si>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</si>
  <si>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</si>
  <si>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</si>
  <si>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</si>
  <si>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</si>
  <si>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</si>
  <si>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</si>
  <si>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</si>
  <si>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</si>
  <si>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</si>
  <si>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</si>
  <si>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</si>
  <si>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</si>
  <si>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</si>
  <si>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</si>
  <si>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</si>
  <si>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</si>
  <si>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</si>
  <si>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</si>
  <si>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</si>
  <si>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</si>
  <si>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</si>
  <si>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</si>
  <si>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</si>
  <si>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</si>
  <si>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</si>
  <si>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</si>
  <si>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</si>
  <si>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</si>
  <si>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</si>
  <si>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</si>
  <si>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</si>
  <si>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</si>
  <si>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</si>
  <si>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</si>
  <si>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</si>
  <si>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</si>
  <si>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</si>
  <si>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</si>
  <si>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</si>
  <si>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</si>
  <si>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</si>
  <si>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</si>
  <si>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</si>
  <si>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</si>
  <si>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</si>
  <si>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</si>
  <si>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</si>
  <si>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</si>
  <si>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</si>
  <si>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</si>
  <si>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</si>
  <si>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</si>
  <si>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</si>
  <si>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</si>
  <si>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</si>
  <si>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</si>
  <si>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</si>
  <si>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</si>
  <si>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</si>
  <si>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</si>
  <si>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</si>
  <si>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</si>
  <si>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</si>
  <si>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</si>
  <si>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</si>
  <si>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</si>
  <si>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</si>
  <si>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</si>
  <si>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</si>
  <si>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</si>
  <si>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</si>
  <si>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</si>
  <si>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</si>
  <si>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</si>
  <si>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</si>
  <si>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</si>
  <si>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</si>
  <si>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</si>
  <si>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</si>
  <si>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</si>
  <si>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</si>
  <si>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</si>
  <si>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</si>
  <si>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</si>
  <si>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</si>
  <si>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</si>
  <si>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</si>
  <si>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</si>
  <si>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</si>
  <si>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</si>
  <si>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</si>
  <si>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</si>
  <si>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</si>
  <si>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</si>
  <si>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</si>
  <si>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</si>
  <si>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</si>
  <si>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</si>
  <si>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</si>
  <si>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</si>
  <si>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</si>
  <si>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</si>
  <si>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</si>
  <si>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</si>
  <si>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</si>
  <si>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</si>
  <si>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</si>
  <si>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</si>
  <si>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</si>
  <si>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</si>
  <si>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</si>
  <si>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</si>
  <si>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</si>
  <si>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</si>
  <si>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</si>
  <si>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</si>
  <si>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</si>
  <si>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</si>
  <si>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</si>
  <si>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</si>
  <si>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</si>
  <si>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</si>
  <si>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</si>
  <si>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</si>
  <si>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</si>
  <si>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</si>
  <si>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</si>
  <si>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</si>
  <si>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</si>
  <si>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</si>
  <si>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</si>
  <si>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</si>
  <si>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</si>
  <si>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</si>
  <si>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</si>
  <si>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</si>
  <si>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</si>
  <si>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</si>
  <si>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</si>
  <si>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</si>
  <si>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</si>
  <si>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</si>
  <si>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</si>
  <si>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</si>
  <si>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</si>
  <si>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</si>
  <si>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</si>
  <si>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</si>
  <si>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</si>
  <si>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</si>
  <si>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</si>
  <si>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</si>
  <si>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</si>
  <si>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</si>
  <si>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</si>
  <si>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</si>
  <si>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</si>
  <si>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</si>
  <si>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</si>
  <si>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</si>
  <si>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</si>
  <si>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</si>
  <si>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</si>
  <si>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</si>
  <si>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</si>
  <si>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</si>
  <si>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</si>
  <si>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</si>
  <si>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</si>
  <si>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</si>
  <si>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</si>
  <si>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</si>
  <si>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</si>
  <si>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</si>
  <si>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</si>
  <si>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</si>
  <si>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</si>
  <si>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</si>
  <si>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</si>
  <si>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</si>
  <si>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</si>
  <si>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</si>
  <si>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</si>
  <si>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</si>
  <si>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</si>
  <si>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</si>
  <si>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</si>
  <si>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</si>
  <si>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</si>
  <si>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</si>
  <si>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</si>
  <si>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</si>
  <si>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</si>
  <si>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</si>
  <si>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</si>
  <si>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</si>
  <si>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</si>
  <si>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</si>
  <si>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</si>
  <si>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</si>
  <si>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</si>
  <si>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</si>
  <si>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</si>
  <si>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</si>
  <si>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</si>
  <si>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</si>
  <si>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</si>
  <si>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</si>
  <si>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</si>
  <si>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</si>
  <si>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</si>
  <si>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</si>
  <si>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</si>
  <si>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</si>
  <si>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</si>
  <si>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</si>
  <si>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</si>
  <si>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</si>
  <si>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</si>
  <si>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</si>
  <si>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</si>
  <si>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</si>
  <si>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</si>
  <si>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</si>
  <si>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</si>
  <si>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</si>
  <si>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</si>
  <si>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</si>
  <si>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</si>
  <si>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</si>
  <si>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</si>
  <si>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</si>
  <si>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</si>
  <si>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</si>
  <si>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</si>
  <si>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</si>
  <si>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</si>
  <si>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</si>
  <si>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</si>
  <si>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</si>
  <si>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</si>
  <si>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</si>
  <si>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</si>
  <si>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</si>
  <si>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</si>
  <si>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</si>
  <si>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</si>
  <si>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</si>
  <si>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</si>
  <si>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</si>
  <si>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</si>
  <si>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</si>
  <si>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</si>
  <si>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</si>
  <si>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</si>
  <si>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</si>
  <si>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</si>
  <si>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</si>
  <si>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</si>
  <si>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</si>
  <si>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</si>
  <si>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</si>
  <si>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</si>
  <si>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</si>
  <si>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</si>
  <si>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</si>
  <si>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</si>
  <si>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</si>
  <si>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</si>
  <si>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</si>
  <si>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</si>
  <si>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</si>
  <si>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</si>
  <si>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</si>
  <si>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</si>
  <si>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</si>
  <si>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</si>
  <si>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</si>
  <si>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</si>
  <si>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</si>
  <si>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</si>
  <si>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</si>
  <si>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</si>
  <si>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</si>
  <si>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</si>
  <si>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</si>
  <si>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</si>
  <si>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</si>
  <si>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</si>
  <si>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</si>
  <si>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</si>
  <si>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</si>
  <si>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</si>
  <si>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</si>
  <si>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</si>
  <si>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</si>
  <si>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</si>
  <si>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</si>
  <si>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</si>
  <si>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</si>
  <si>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</si>
  <si>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</si>
  <si>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</si>
  <si>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</si>
  <si>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</si>
  <si>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</si>
  <si>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</si>
  <si>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</si>
  <si>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</si>
  <si>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</si>
  <si>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</si>
  <si>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</si>
  <si>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</si>
  <si>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</si>
  <si>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</si>
  <si>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</si>
  <si>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</si>
  <si>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</si>
  <si>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</si>
  <si>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</si>
  <si>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</si>
  <si>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</si>
  <si>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</si>
  <si>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</si>
  <si>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</si>
  <si>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</si>
  <si>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</si>
  <si>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</si>
  <si>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</si>
  <si>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</si>
  <si>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</si>
  <si>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</si>
  <si>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</si>
  <si>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</si>
  <si>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</si>
  <si>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</si>
  <si>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</si>
  <si>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</si>
  <si>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</si>
  <si>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</si>
  <si>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</si>
  <si>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</si>
  <si>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</si>
  <si>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</si>
  <si>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</si>
  <si>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</si>
  <si>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</si>
  <si>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</si>
  <si>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</si>
  <si>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</si>
  <si>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</si>
  <si>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</si>
  <si>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</si>
  <si>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</si>
  <si>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</si>
  <si>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</si>
  <si>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</si>
  <si>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</si>
  <si>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</si>
  <si>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</si>
  <si>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</si>
  <si>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</si>
  <si>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</si>
  <si>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</si>
  <si>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</si>
  <si>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</si>
  <si>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</si>
  <si>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</si>
  <si>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</si>
  <si>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</si>
  <si>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</si>
  <si>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</si>
  <si>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</si>
  <si>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</si>
  <si>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</si>
  <si>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</si>
  <si>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</si>
  <si>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</si>
  <si>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</si>
  <si>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</si>
  <si>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</si>
  <si>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</si>
  <si>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</si>
  <si>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</si>
  <si>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</si>
  <si>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</si>
  <si>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</si>
  <si>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</si>
  <si>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</si>
  <si>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</si>
  <si>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</si>
  <si>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</si>
  <si>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</si>
  <si>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</si>
  <si>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</si>
  <si>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</si>
  <si>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</si>
  <si>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</si>
  <si>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</si>
  <si>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</si>
  <si>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</si>
  <si>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</si>
  <si>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</si>
  <si>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</si>
  <si>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</si>
  <si>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</si>
  <si>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</si>
  <si>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</si>
  <si>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</si>
  <si>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</si>
  <si>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</si>
  <si>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</si>
  <si>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</si>
  <si>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</si>
  <si>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</si>
  <si>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</si>
  <si>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</si>
  <si>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</si>
  <si>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</si>
  <si>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</si>
  <si>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</si>
  <si>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</si>
  <si>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</si>
  <si>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</si>
  <si>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</si>
  <si>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</si>
  <si>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</si>
  <si>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</si>
  <si>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</si>
  <si>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</si>
  <si>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</si>
  <si>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</si>
  <si>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</si>
  <si>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</si>
  <si>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</si>
  <si>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</si>
  <si>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</si>
  <si>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</si>
  <si>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</si>
  <si>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</si>
  <si>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</si>
  <si>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</si>
  <si>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</si>
  <si>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</si>
  <si>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</si>
  <si>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</si>
  <si>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</si>
  <si>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</si>
  <si>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</si>
  <si>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</si>
  <si>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</si>
  <si>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</si>
  <si>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</si>
  <si>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</si>
  <si>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</si>
  <si>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</si>
  <si>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</si>
  <si>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</si>
  <si>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</si>
  <si>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</si>
  <si>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</si>
  <si>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</si>
  <si>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</si>
  <si>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</si>
  <si>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</si>
  <si>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</si>
  <si>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</si>
  <si>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</si>
  <si>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</si>
  <si>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</si>
  <si>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</si>
  <si>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</si>
  <si>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</si>
  <si>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</si>
  <si>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</si>
  <si>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</si>
  <si>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</si>
  <si>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</si>
  <si>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</si>
  <si>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</si>
  <si>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</si>
  <si>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</si>
  <si>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</si>
  <si>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</si>
  <si>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</si>
  <si>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</si>
  <si>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</si>
  <si>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</si>
  <si>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</si>
  <si>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</si>
  <si>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</si>
  <si>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</si>
  <si>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</si>
  <si>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</si>
  <si>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</si>
  <si>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</si>
  <si>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</si>
  <si>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</si>
  <si>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</si>
  <si>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</si>
  <si>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</si>
  <si>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</si>
  <si>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</si>
  <si>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</si>
  <si>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</si>
  <si>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</si>
  <si>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</si>
  <si>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</si>
  <si>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</si>
  <si>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</si>
  <si>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</si>
  <si>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</si>
  <si>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</si>
  <si>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</si>
  <si>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</si>
  <si>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</si>
  <si>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</si>
  <si>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</si>
  <si>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</si>
  <si>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</si>
  <si>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</si>
  <si>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</si>
  <si>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</si>
  <si>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</si>
  <si>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</si>
  <si>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</si>
  <si>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</si>
  <si>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</si>
  <si>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</si>
  <si>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</si>
  <si>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</si>
  <si>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</si>
  <si>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</si>
  <si>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</si>
  <si>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</si>
  <si>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</si>
  <si>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</si>
  <si>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</si>
  <si>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</si>
  <si>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</si>
  <si>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</si>
  <si>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</si>
  <si>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</si>
  <si>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</si>
  <si>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</si>
  <si>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</si>
  <si>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</si>
  <si>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</si>
  <si>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</si>
  <si>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</si>
  <si>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</si>
  <si>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</si>
  <si>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</si>
  <si>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</si>
  <si>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</si>
  <si>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</si>
  <si>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</si>
  <si>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</si>
  <si>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</si>
  <si>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</si>
  <si>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</si>
  <si>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</si>
  <si>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</si>
  <si>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</si>
  <si>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</si>
  <si>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</si>
  <si>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</si>
  <si>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</si>
  <si>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</si>
  <si>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</si>
  <si>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</si>
  <si>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</si>
  <si>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</si>
  <si>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</si>
  <si>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</si>
  <si>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</si>
  <si>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</si>
  <si>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</si>
  <si>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</si>
  <si>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</si>
  <si>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</si>
  <si>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</si>
  <si>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</si>
  <si>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</si>
  <si>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</si>
  <si>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</si>
  <si>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</si>
  <si>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</si>
  <si>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</si>
  <si>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</si>
  <si>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</si>
  <si>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</si>
  <si>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</si>
  <si>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</si>
  <si>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</si>
  <si>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</si>
  <si>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</si>
  <si>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</si>
  <si>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</si>
  <si>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</si>
  <si>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</si>
  <si>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</si>
  <si>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</si>
  <si>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</si>
  <si>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</si>
  <si>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</si>
  <si>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</si>
  <si>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</si>
  <si>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</si>
  <si>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</si>
  <si>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</si>
  <si>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</si>
  <si>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</si>
  <si>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</si>
  <si>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</si>
  <si>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</si>
  <si>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</si>
  <si>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</si>
  <si>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</si>
  <si>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</si>
  <si>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</si>
  <si>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</si>
  <si>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</si>
  <si>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</si>
  <si>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</si>
  <si>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</si>
  <si>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</si>
  <si>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</si>
  <si>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</si>
  <si>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</si>
  <si>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</si>
  <si>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</si>
  <si>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</si>
  <si>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</si>
  <si>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</si>
  <si>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</si>
  <si>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</si>
  <si>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</si>
  <si>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</si>
  <si>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</si>
  <si>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</si>
  <si>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</si>
  <si>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</si>
  <si>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</si>
  <si>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</si>
  <si>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</si>
  <si>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</si>
  <si>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</si>
  <si>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</si>
  <si>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</si>
  <si>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</si>
  <si>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</si>
  <si>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</si>
  <si>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</si>
  <si>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</si>
  <si>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</si>
  <si>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</si>
  <si>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</si>
  <si>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</si>
  <si>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</si>
  <si>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</si>
  <si>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</si>
  <si>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</si>
  <si>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</si>
  <si>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</si>
  <si>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</si>
  <si>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</si>
  <si>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</si>
  <si>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</si>
  <si>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</si>
  <si>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</si>
  <si>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</si>
  <si>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</si>
  <si>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</si>
  <si>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</si>
  <si>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</si>
  <si>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</si>
  <si>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</si>
  <si>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</si>
  <si>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</si>
  <si>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</si>
  <si>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</si>
  <si>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</si>
  <si>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</si>
  <si>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</si>
  <si>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</si>
  <si>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</si>
  <si>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</si>
  <si>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</si>
  <si>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</si>
  <si>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</si>
  <si>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</si>
  <si>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</si>
  <si>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</si>
  <si>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</si>
  <si>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</si>
  <si>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</si>
  <si>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</si>
  <si>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</si>
  <si>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</si>
  <si>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</si>
  <si>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</si>
  <si>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</si>
  <si>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</si>
  <si>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</si>
  <si>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</si>
  <si>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</si>
  <si>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</si>
  <si>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</si>
  <si>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</si>
  <si>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</si>
  <si>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</si>
  <si>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</si>
  <si>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</si>
  <si>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</si>
  <si>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</si>
  <si>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</si>
  <si>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</si>
  <si>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</si>
  <si>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</si>
  <si>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</si>
  <si>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</si>
  <si>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</si>
  <si>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</si>
  <si>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</si>
  <si>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</si>
  <si>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</si>
  <si>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</si>
  <si>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</si>
  <si>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</si>
  <si>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</si>
  <si>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</si>
  <si>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</si>
  <si>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</si>
  <si>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</si>
  <si>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</si>
  <si>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</si>
  <si>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</si>
  <si>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</si>
  <si>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</si>
  <si>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</si>
  <si>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</si>
  <si>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</si>
  <si>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</si>
  <si>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</si>
  <si>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</si>
  <si>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</si>
  <si>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</si>
  <si>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</si>
  <si>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</si>
  <si>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</si>
  <si>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</si>
  <si>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</si>
  <si>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</si>
  <si>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</si>
  <si>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</si>
  <si>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</si>
  <si>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</si>
  <si>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</si>
  <si>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</si>
  <si>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</si>
  <si>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</si>
  <si>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</si>
  <si>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</si>
  <si>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</si>
  <si>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</si>
  <si>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</si>
  <si>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</si>
  <si>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</si>
  <si>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</si>
  <si>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</si>
  <si>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</si>
  <si>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</si>
  <si>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</si>
  <si>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</si>
  <si>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</si>
  <si>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</si>
  <si>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</si>
  <si>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</si>
  <si>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</si>
  <si>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</si>
  <si>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</si>
  <si>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</si>
  <si>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</si>
  <si>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</si>
  <si>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</si>
  <si>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</si>
  <si>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</si>
  <si>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</si>
  <si>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</si>
  <si>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</si>
  <si>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</si>
  <si>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</si>
  <si>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</si>
  <si>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</si>
  <si>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</si>
  <si>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</si>
  <si>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</si>
  <si>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</si>
  <si>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</si>
  <si>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</si>
  <si>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</si>
  <si>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</si>
  <si>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</si>
  <si>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</si>
  <si>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</si>
  <si>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</si>
  <si>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</si>
  <si>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</si>
  <si>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</si>
  <si>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</si>
  <si>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</si>
  <si>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</si>
  <si>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</si>
  <si>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</si>
  <si>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</si>
  <si>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</si>
  <si>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</si>
  <si>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</si>
  <si>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</si>
  <si>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</si>
  <si>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</si>
  <si>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</si>
  <si>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</si>
  <si>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</si>
  <si>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</si>
  <si>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</si>
  <si>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</si>
  <si>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</si>
  <si>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</si>
  <si>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</si>
  <si>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</si>
  <si>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</si>
  <si>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</si>
  <si>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</si>
  <si>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</si>
  <si>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</si>
  <si>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</si>
  <si>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</si>
  <si>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</si>
  <si>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</si>
  <si>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</si>
  <si>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</si>
  <si>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</si>
  <si>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</si>
  <si>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</si>
  <si>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</si>
  <si>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</si>
  <si>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</si>
  <si>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</si>
  <si>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</si>
  <si>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</si>
  <si>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</si>
  <si>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</si>
  <si>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</si>
  <si>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</si>
  <si>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</si>
  <si>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</si>
  <si>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</si>
  <si>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</si>
  <si>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</si>
  <si>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</si>
  <si>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</si>
  <si>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</si>
  <si>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</si>
  <si>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</si>
  <si>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</si>
  <si>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</si>
  <si>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</si>
  <si>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</si>
  <si>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</si>
  <si>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</si>
  <si>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</si>
  <si>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</si>
  <si>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</si>
  <si>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</si>
  <si>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</si>
  <si>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</si>
  <si>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</si>
  <si>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</si>
  <si>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</si>
  <si>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</si>
  <si>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</si>
  <si>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</si>
  <si>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</si>
  <si>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</si>
  <si>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</si>
  <si>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</si>
  <si>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</si>
  <si>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</si>
  <si>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</si>
  <si>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</si>
  <si>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</si>
  <si>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</si>
  <si>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</si>
  <si>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</si>
  <si>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</si>
  <si>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</si>
  <si>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</si>
  <si>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</si>
  <si>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</si>
  <si>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</si>
  <si>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</si>
  <si>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</si>
  <si>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</si>
  <si>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</si>
  <si>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</si>
  <si>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</si>
  <si>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</si>
  <si>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</si>
  <si>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</si>
  <si>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</si>
  <si>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</si>
  <si>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</si>
  <si>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</si>
  <si>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</si>
  <si>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</si>
  <si>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</si>
  <si>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</si>
  <si>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</si>
  <si>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</si>
  <si>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</si>
  <si>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</si>
  <si>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</si>
  <si>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</si>
  <si>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</si>
  <si>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</si>
  <si>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</si>
  <si>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</si>
  <si>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</si>
  <si>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</si>
  <si>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</si>
  <si>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</si>
  <si>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</si>
  <si>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</si>
  <si>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</si>
  <si>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</si>
  <si>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</si>
  <si>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</si>
  <si>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</si>
  <si>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</si>
  <si>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</si>
  <si>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</si>
  <si>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</si>
  <si>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</si>
  <si>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</si>
  <si>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</si>
  <si>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</si>
  <si>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</si>
  <si>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</si>
  <si>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</si>
  <si>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</si>
  <si>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</si>
  <si>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</si>
  <si>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</si>
  <si>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</si>
  <si>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</si>
  <si>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</si>
  <si>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</si>
  <si>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</si>
  <si>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</si>
  <si>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</si>
  <si>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</si>
  <si>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</si>
  <si>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</si>
  <si>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</si>
  <si>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</si>
  <si>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</si>
  <si>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</si>
  <si>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</si>
  <si>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</si>
  <si>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</si>
  <si>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</si>
  <si>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</si>
  <si>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</si>
  <si>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</si>
  <si>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</si>
  <si>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</si>
  <si>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</si>
  <si>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</si>
  <si>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</si>
  <si>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</si>
  <si>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</si>
  <si>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</si>
  <si>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</si>
  <si>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</si>
  <si>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</si>
  <si>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</si>
  <si>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</si>
  <si>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</si>
  <si>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</si>
  <si>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</si>
  <si>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</si>
  <si>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</si>
  <si>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</si>
  <si>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</si>
  <si>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</si>
  <si>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</si>
  <si>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</si>
  <si>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</si>
  <si>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</si>
  <si>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</si>
  <si>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</si>
  <si>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</si>
  <si>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</si>
  <si>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</si>
  <si>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</si>
  <si>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</si>
  <si>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</si>
  <si>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</si>
  <si>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</si>
  <si>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</si>
  <si>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</si>
  <si>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</si>
  <si>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</si>
  <si>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</si>
  <si>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</si>
  <si>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</si>
  <si>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</si>
  <si>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</si>
  <si>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</si>
  <si>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</si>
  <si>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</si>
  <si>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</si>
  <si>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</si>
  <si>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</si>
  <si>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</si>
  <si>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</si>
  <si>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</si>
  <si>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</si>
  <si>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</si>
  <si>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</si>
  <si>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</si>
  <si>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</si>
  <si>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</si>
  <si>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</si>
  <si>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</si>
  <si>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</si>
  <si>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</si>
  <si>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</si>
  <si>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</si>
  <si>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</si>
  <si>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</si>
  <si>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</si>
  <si>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</si>
  <si>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</si>
  <si>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</si>
  <si>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</si>
  <si>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</si>
  <si>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</si>
  <si>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</si>
  <si>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</si>
  <si>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</si>
  <si>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</si>
  <si>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</si>
  <si>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</si>
  <si>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</si>
  <si>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</si>
  <si>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</si>
  <si>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</si>
  <si>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</si>
  <si>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</si>
  <si>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</si>
  <si>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</si>
  <si>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</si>
  <si>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</si>
  <si>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</si>
  <si>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</si>
  <si>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</si>
  <si>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</si>
  <si>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</si>
  <si>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</si>
  <si>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</si>
  <si>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</si>
  <si>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</si>
  <si>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</si>
  <si>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</si>
  <si>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</si>
  <si>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</si>
  <si>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</si>
  <si>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</si>
  <si>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</si>
  <si>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</si>
  <si>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</si>
  <si>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</si>
  <si>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</si>
  <si>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</si>
  <si>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</si>
  <si>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</si>
  <si>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</si>
  <si>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</si>
  <si>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</si>
  <si>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</si>
  <si>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</si>
  <si>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</si>
  <si>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</si>
  <si>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</si>
  <si>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</si>
  <si>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</si>
  <si>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</si>
  <si>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</si>
  <si>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</si>
  <si>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</si>
  <si>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</si>
  <si>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</si>
  <si>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</si>
  <si>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</si>
  <si>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</si>
  <si>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</si>
  <si>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</si>
  <si>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</si>
  <si>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</si>
  <si>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</si>
  <si>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</si>
  <si>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</si>
  <si>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</si>
  <si>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</si>
  <si>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</si>
  <si>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</si>
  <si>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</si>
  <si>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</si>
  <si>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</si>
  <si>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</si>
  <si>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</si>
  <si>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</si>
  <si>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</si>
  <si>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</si>
  <si>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</si>
  <si>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</si>
  <si>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</si>
  <si>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</si>
  <si>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</si>
  <si>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</si>
  <si>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</si>
  <si>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</si>
  <si>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</si>
  <si>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</si>
  <si>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</si>
  <si>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</si>
  <si>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</si>
  <si>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</si>
  <si>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</si>
  <si>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</si>
  <si>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</si>
  <si>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</si>
  <si>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</si>
  <si>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</si>
  <si>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</si>
  <si>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</si>
  <si>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</si>
  <si>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</si>
  <si>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</si>
  <si>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</si>
  <si>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</si>
  <si>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</si>
  <si>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</si>
  <si>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</si>
  <si>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</si>
  <si>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</si>
  <si>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</si>
  <si>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</si>
  <si>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</si>
  <si>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</si>
  <si>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</si>
  <si>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</si>
  <si>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</si>
  <si>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</si>
  <si>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</si>
  <si>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</si>
  <si>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</si>
  <si>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</si>
  <si>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</si>
  <si>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</si>
  <si>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</si>
  <si>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</si>
  <si>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</si>
  <si>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</si>
  <si>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</si>
  <si>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</si>
  <si>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</si>
  <si>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</si>
  <si>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</si>
  <si>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</si>
  <si>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</si>
  <si>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</si>
  <si>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</si>
  <si>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</si>
  <si>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</si>
  <si>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</si>
  <si>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</si>
  <si>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</si>
  <si>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</si>
  <si>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</si>
  <si>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</si>
  <si>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</si>
  <si>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</si>
  <si>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</si>
  <si>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</si>
  <si>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</si>
  <si>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</si>
  <si>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</si>
  <si>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</si>
  <si>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</si>
  <si>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</si>
  <si>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</si>
  <si>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</si>
  <si>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</si>
  <si>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</si>
  <si>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</si>
  <si>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</si>
  <si>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</si>
  <si>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</si>
  <si>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</si>
  <si>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</si>
  <si>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</si>
  <si>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</si>
  <si>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</si>
  <si>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</si>
  <si>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</si>
  <si>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</si>
  <si>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</si>
  <si>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</si>
  <si>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</si>
  <si>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</si>
  <si>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</si>
  <si>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</si>
  <si>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</si>
  <si>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</si>
  <si>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</si>
  <si>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</si>
  <si>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</si>
  <si>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</si>
  <si>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</si>
  <si>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</si>
  <si>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</si>
  <si>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</si>
  <si>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</si>
  <si>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</si>
  <si>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</si>
  <si>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</si>
  <si>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</si>
  <si>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</si>
  <si>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</si>
  <si>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</si>
  <si>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</si>
  <si>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</si>
  <si>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</si>
  <si>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</si>
  <si>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</si>
  <si>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</si>
  <si>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</si>
  <si>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</si>
  <si>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</si>
  <si>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</si>
  <si>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</si>
  <si>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</si>
  <si>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</si>
  <si>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</si>
  <si>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</si>
  <si>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</si>
  <si>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</si>
  <si>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</si>
  <si>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</si>
  <si>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</si>
  <si>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</si>
  <si>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</si>
  <si>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</si>
  <si>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</si>
  <si>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</si>
  <si>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</si>
  <si>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</si>
  <si>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</si>
  <si>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</si>
  <si>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</si>
  <si>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</si>
  <si>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</si>
  <si>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</si>
  <si>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</si>
  <si>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</si>
  <si>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</si>
  <si>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</si>
  <si>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</si>
  <si>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</si>
  <si>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</si>
  <si>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</si>
  <si>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</si>
  <si>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</si>
  <si>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</si>
  <si>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</si>
  <si>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</si>
  <si>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</si>
  <si>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</si>
  <si>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</si>
  <si>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</si>
  <si>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</si>
  <si>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</si>
  <si>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</si>
  <si>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</si>
  <si>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</si>
  <si>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</si>
  <si>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</si>
  <si>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</si>
  <si>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</si>
  <si>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</si>
  <si>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</si>
  <si>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</si>
  <si>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</si>
  <si>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</si>
  <si>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</si>
  <si>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</si>
  <si>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</si>
  <si>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</si>
  <si>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</si>
  <si>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</si>
  <si>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</si>
  <si>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</si>
  <si>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</si>
  <si>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</si>
  <si>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</si>
  <si>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</si>
  <si>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</si>
  <si>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</si>
  <si>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</si>
  <si>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</si>
  <si>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</si>
  <si>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</si>
  <si>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</si>
  <si>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</si>
  <si>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</si>
  <si>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</si>
  <si>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</si>
  <si>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</si>
  <si>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</si>
  <si>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</si>
  <si>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</si>
  <si>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</si>
  <si>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</si>
  <si>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</si>
  <si>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</si>
  <si>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</si>
  <si>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</si>
  <si>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</si>
  <si>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</si>
  <si>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</si>
  <si>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</si>
  <si>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</si>
  <si>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</si>
  <si>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</si>
  <si>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</si>
  <si>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</si>
  <si>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</si>
  <si>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</si>
  <si>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</si>
  <si>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</si>
  <si>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</si>
  <si>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</si>
  <si>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</si>
  <si>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</si>
  <si>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</si>
  <si>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</si>
  <si>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</si>
  <si>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</si>
  <si>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</si>
  <si>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</si>
  <si>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</si>
  <si>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</si>
  <si>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</si>
  <si>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</si>
  <si>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</si>
  <si>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</si>
  <si>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</si>
  <si>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</si>
  <si>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</si>
  <si>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</si>
  <si>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</si>
  <si>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</si>
  <si>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</si>
  <si>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</si>
  <si>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</si>
  <si>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</si>
  <si>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</si>
  <si>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</si>
  <si>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</si>
  <si>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</si>
  <si>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</si>
  <si>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</si>
  <si>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</si>
  <si>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</si>
  <si>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</si>
  <si>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</si>
  <si>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</si>
  <si>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</si>
  <si>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</si>
  <si>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</si>
  <si>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</si>
  <si>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</si>
  <si>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</si>
  <si>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</si>
  <si>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</si>
  <si>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</si>
  <si>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</si>
  <si>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</si>
  <si>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</si>
  <si>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</si>
  <si>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</si>
  <si>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</si>
  <si>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</si>
  <si>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</si>
  <si>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</si>
  <si>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</si>
  <si>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</si>
  <si>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</si>
  <si>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</si>
  <si>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</si>
  <si>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</si>
  <si>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</si>
  <si>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</si>
  <si>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</si>
  <si>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</si>
  <si>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</si>
  <si>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</si>
  <si>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</si>
  <si>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</si>
  <si>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</si>
  <si>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</si>
  <si>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</si>
  <si>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</si>
  <si>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</si>
  <si>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</si>
  <si>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</si>
  <si>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</si>
  <si>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</si>
  <si>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</si>
  <si>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</si>
  <si>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</si>
  <si>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</si>
  <si>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</si>
  <si>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</si>
  <si>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</si>
  <si>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</si>
  <si>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</si>
  <si>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</si>
  <si>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</si>
  <si>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</si>
  <si>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</si>
  <si>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</si>
  <si>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</si>
  <si>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</si>
  <si>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</si>
  <si>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</si>
  <si>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</si>
  <si>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</si>
  <si>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</si>
  <si>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</si>
  <si>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</si>
  <si>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</si>
  <si>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</si>
  <si>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</si>
  <si>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</si>
  <si>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</si>
  <si>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</si>
  <si>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</si>
  <si>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</si>
  <si>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</si>
  <si>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</si>
  <si>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</si>
  <si>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</si>
  <si>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</si>
  <si>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</si>
  <si>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</si>
  <si>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</si>
  <si>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</si>
  <si>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</si>
  <si>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</si>
  <si>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</si>
  <si>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</si>
  <si>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</si>
  <si>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</si>
  <si>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</si>
  <si>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</si>
  <si>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</si>
  <si>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</si>
  <si>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</si>
  <si>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</si>
  <si>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</si>
  <si>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</si>
  <si>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</si>
  <si>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</si>
  <si>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</si>
  <si>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</si>
  <si>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</si>
  <si>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</si>
  <si>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</si>
  <si>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</si>
  <si>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</si>
  <si>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</si>
  <si>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</si>
  <si>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</si>
  <si>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</si>
  <si>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</si>
  <si>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</si>
  <si>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</si>
  <si>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</si>
  <si>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</si>
  <si>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</si>
  <si>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</si>
  <si>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</si>
  <si>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</si>
  <si>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</si>
  <si>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</si>
  <si>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</si>
  <si>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</si>
  <si>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</si>
  <si>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</si>
  <si>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</si>
  <si>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</si>
  <si>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</si>
  <si>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</si>
  <si>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</si>
  <si>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</si>
  <si>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</si>
  <si>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</si>
  <si>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</si>
  <si>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</si>
  <si>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</si>
  <si>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</si>
  <si>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</si>
  <si>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</si>
  <si>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</si>
  <si>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</si>
  <si>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</si>
  <si>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</si>
  <si>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</si>
  <si>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</si>
  <si>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</si>
  <si>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</si>
  <si>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</si>
  <si>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</si>
  <si>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</si>
  <si>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</si>
  <si>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</si>
  <si>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</si>
  <si>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</si>
  <si>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</si>
  <si>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</si>
  <si>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</si>
  <si>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</si>
  <si>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</si>
  <si>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</si>
  <si>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</si>
  <si>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</si>
  <si>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</si>
  <si>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</si>
  <si>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</si>
  <si>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</si>
  <si>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</si>
  <si>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</si>
  <si>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</si>
  <si>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</si>
  <si>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</si>
  <si>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</si>
  <si>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</si>
  <si>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</si>
  <si>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</si>
  <si>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</si>
  <si>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</si>
  <si>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</si>
  <si>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</si>
  <si>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</si>
  <si>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</si>
  <si>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</si>
  <si>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</si>
  <si>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</si>
  <si>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</si>
  <si>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</si>
  <si>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</si>
  <si>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</si>
  <si>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</si>
  <si>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</si>
  <si>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</si>
  <si>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</si>
  <si>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</si>
  <si>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</si>
  <si>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</si>
  <si>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</si>
  <si>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</si>
  <si>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</si>
  <si>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</si>
  <si>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</si>
  <si>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</si>
  <si>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</si>
  <si>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</si>
  <si>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</si>
  <si>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</si>
  <si>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</si>
  <si>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</si>
  <si>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</si>
  <si>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</si>
  <si>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</si>
  <si>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</si>
  <si>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</si>
  <si>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</si>
  <si>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</si>
  <si>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</si>
  <si>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</si>
  <si>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</si>
  <si>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</si>
  <si>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</si>
  <si>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</si>
  <si>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</si>
  <si>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</si>
  <si>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</si>
  <si>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</si>
  <si>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</si>
  <si>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</si>
  <si>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</si>
  <si>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</si>
  <si>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</si>
  <si>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</si>
  <si>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</si>
  <si>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</si>
  <si>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</si>
  <si>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</si>
  <si>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</si>
  <si>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</si>
  <si>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</si>
  <si>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</si>
  <si>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</si>
  <si>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</si>
  <si>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</si>
  <si>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</si>
  <si>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</si>
  <si>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</si>
  <si>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</si>
  <si>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</si>
  <si>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</si>
  <si>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</si>
  <si>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</si>
  <si>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</si>
  <si>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</si>
  <si>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</si>
  <si>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</si>
  <si>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</si>
  <si>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</si>
  <si>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</si>
  <si>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</si>
  <si>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</si>
  <si>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</si>
  <si>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</si>
  <si>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</si>
  <si>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</si>
  <si>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</si>
  <si>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</si>
  <si>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</si>
  <si>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</si>
  <si>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</si>
  <si>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</si>
  <si>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</si>
  <si>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</si>
  <si>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</si>
  <si>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</si>
  <si>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</si>
  <si>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</si>
  <si>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</si>
  <si>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</si>
  <si>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</si>
  <si>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</si>
  <si>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</si>
  <si>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</si>
  <si>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</si>
  <si>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</si>
  <si>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</si>
  <si>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</si>
  <si>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</si>
  <si>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</si>
  <si>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</si>
  <si>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</si>
  <si>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</si>
  <si>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</si>
  <si>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</si>
  <si>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</si>
  <si>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</si>
  <si>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</si>
  <si>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</si>
  <si>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</si>
  <si>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</si>
  <si>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</si>
  <si>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</si>
  <si>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</si>
  <si>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</si>
  <si>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</si>
  <si>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</si>
  <si>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</si>
  <si>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</si>
  <si>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</si>
  <si>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</si>
  <si>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</si>
  <si>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</si>
  <si>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</si>
  <si>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</si>
  <si>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</si>
  <si>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</si>
  <si>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</si>
  <si>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</si>
  <si>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</si>
  <si>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</si>
  <si>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</si>
  <si>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</si>
  <si>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</si>
  <si>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</si>
  <si>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</si>
  <si>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</si>
  <si>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</si>
  <si>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</si>
  <si>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</si>
  <si>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</si>
  <si>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</si>
  <si>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</si>
  <si>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</si>
  <si>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</si>
  <si>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</si>
  <si>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</si>
  <si>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</si>
  <si>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</si>
  <si>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</si>
  <si>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</si>
  <si>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</si>
  <si>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</si>
  <si>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</si>
  <si>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</si>
  <si>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</si>
  <si>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</si>
  <si>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</si>
  <si>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</si>
  <si>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</si>
  <si>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</si>
  <si>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</si>
  <si>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</si>
  <si>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</si>
  <si>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</si>
  <si>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</si>
  <si>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</si>
  <si>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</si>
  <si>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</si>
  <si>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</si>
  <si>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</si>
  <si>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</si>
  <si>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</si>
  <si>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</si>
  <si>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</si>
  <si>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</si>
  <si>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</si>
  <si>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</si>
  <si>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</si>
  <si>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</si>
  <si>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</si>
  <si>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</si>
  <si>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</si>
  <si>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</si>
  <si>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</si>
  <si>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</si>
  <si>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</si>
  <si>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</si>
  <si>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</si>
  <si>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</si>
  <si>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</si>
  <si>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</si>
  <si>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</si>
  <si>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</si>
  <si>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</si>
  <si>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</si>
  <si>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</si>
  <si>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</si>
  <si>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</si>
  <si>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</si>
  <si>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</si>
  <si>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</si>
  <si>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</si>
  <si>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</si>
  <si>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</si>
  <si>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</si>
  <si>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</si>
  <si>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</si>
  <si>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</si>
  <si>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</si>
  <si>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</si>
  <si>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</si>
  <si>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</si>
  <si>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</si>
  <si>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</si>
  <si>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</si>
  <si>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</si>
  <si>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</si>
  <si>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</si>
  <si>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</si>
  <si>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</si>
  <si>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</si>
  <si>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</si>
  <si>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</si>
  <si>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</si>
  <si>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</si>
  <si>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</si>
  <si>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</si>
  <si>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</si>
  <si>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</si>
  <si>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</si>
  <si>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</si>
  <si>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</si>
  <si>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</si>
  <si>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</si>
  <si>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</si>
  <si>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</si>
  <si>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</si>
  <si>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</si>
  <si>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</si>
  <si>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</si>
  <si>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</si>
  <si>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</si>
  <si>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</si>
  <si>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</si>
  <si>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</si>
  <si>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</si>
  <si>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</si>
  <si>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</si>
  <si>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</si>
  <si>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</si>
  <si>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</si>
  <si>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</si>
  <si>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</si>
  <si>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</si>
  <si>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</si>
  <si>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</si>
  <si>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</si>
  <si>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</si>
  <si>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</si>
  <si>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</si>
  <si>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</si>
  <si>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</si>
  <si>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</si>
  <si>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</si>
  <si>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</si>
  <si>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</si>
  <si>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</si>
  <si>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</si>
  <si>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</si>
  <si>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</si>
  <si>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</si>
  <si>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</si>
  <si>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</si>
  <si>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</si>
  <si>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</si>
  <si>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</si>
  <si>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</si>
  <si>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</si>
  <si>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</si>
  <si>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</si>
  <si>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</si>
  <si>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</si>
  <si>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</si>
  <si>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</si>
  <si>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</si>
  <si>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</si>
  <si>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</si>
  <si>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</si>
  <si>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</si>
  <si>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</si>
  <si>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</si>
  <si>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</si>
  <si>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</si>
  <si>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</si>
  <si>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</si>
  <si>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</si>
  <si>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</si>
  <si>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</si>
  <si>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</si>
  <si>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</si>
  <si>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</si>
  <si>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</si>
  <si>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</si>
  <si>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</si>
  <si>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</si>
  <si>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</si>
  <si>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</si>
  <si>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</si>
  <si>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</si>
  <si>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</si>
  <si>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</si>
  <si>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</si>
  <si>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</si>
  <si>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</si>
  <si>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</si>
  <si>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</si>
  <si>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</si>
  <si>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</si>
  <si>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</si>
  <si>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</si>
  <si>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</si>
  <si>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</si>
  <si>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</si>
  <si>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</si>
  <si>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</si>
  <si>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</si>
  <si>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</si>
  <si>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</si>
  <si>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</si>
  <si>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</si>
  <si>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</si>
  <si>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</si>
  <si>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</si>
  <si>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</si>
  <si>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</si>
  <si>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</si>
  <si>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</si>
  <si>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</si>
  <si>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</si>
  <si>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</si>
  <si>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</si>
  <si>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</si>
  <si>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</si>
  <si>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</si>
  <si>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</si>
  <si>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</si>
  <si>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</si>
  <si>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</si>
  <si>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</si>
  <si>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</si>
  <si>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</si>
  <si>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</si>
  <si>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</si>
  <si>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</si>
  <si>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</si>
  <si>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</si>
  <si>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</si>
  <si>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</si>
  <si>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</si>
  <si>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</si>
  <si>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</si>
  <si>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</si>
  <si>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</si>
  <si>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</si>
  <si>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</si>
  <si>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</si>
  <si>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</si>
  <si>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</si>
  <si>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</si>
  <si>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</si>
  <si>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</si>
  <si>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</si>
  <si>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</si>
  <si>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</si>
  <si>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</si>
  <si>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</si>
  <si>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</si>
  <si>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</si>
  <si>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</si>
  <si>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</si>
  <si>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</si>
  <si>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</si>
  <si>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</si>
  <si>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</si>
  <si>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</si>
  <si>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</si>
  <si>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</si>
  <si>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</si>
  <si>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</si>
  <si>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</si>
  <si>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</si>
  <si>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</si>
  <si>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</si>
  <si>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</si>
  <si>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</si>
  <si>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</si>
  <si>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</si>
  <si>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</si>
  <si>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</si>
  <si>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</si>
  <si>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</si>
  <si>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</si>
  <si>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</si>
  <si>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</si>
  <si>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</si>
  <si>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</si>
  <si>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</si>
  <si>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</si>
  <si>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</si>
  <si>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</si>
  <si>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</si>
  <si>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</si>
  <si>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</si>
  <si>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</si>
  <si>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</si>
  <si>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</si>
  <si>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</si>
  <si>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</si>
  <si>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</si>
  <si>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</si>
  <si>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</si>
  <si>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</si>
  <si>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</si>
  <si>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</si>
  <si>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</si>
  <si>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</si>
  <si>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</si>
  <si>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</si>
  <si>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</si>
  <si>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</si>
  <si>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</si>
  <si>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</si>
  <si>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</si>
  <si>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</si>
  <si>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</si>
  <si>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</si>
  <si>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</si>
  <si>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</si>
  <si>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</si>
  <si>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</si>
  <si>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</si>
  <si>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</si>
  <si>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</si>
  <si>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</si>
  <si>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</si>
  <si>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</si>
  <si>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</si>
  <si>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</si>
  <si>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</si>
  <si>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</si>
  <si>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</si>
  <si>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</si>
  <si>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</si>
  <si>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</si>
  <si>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</si>
  <si>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</si>
  <si>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</si>
  <si>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</si>
  <si>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</si>
  <si>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</si>
  <si>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</si>
  <si>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</si>
  <si>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</si>
  <si>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</si>
  <si>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</si>
  <si>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</si>
  <si>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</si>
  <si>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</si>
  <si>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</si>
  <si>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</si>
  <si>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</si>
  <si>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</si>
  <si>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</si>
  <si>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</si>
  <si>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</si>
  <si>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</si>
  <si>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</si>
  <si>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</si>
  <si>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</si>
  <si>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</si>
  <si>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</si>
  <si>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</si>
  <si>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</si>
  <si>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</si>
  <si>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</si>
  <si>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</si>
  <si>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</si>
  <si>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</si>
  <si>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</si>
  <si>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</si>
  <si>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</si>
  <si>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</si>
  <si>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</si>
  <si>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</si>
  <si>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</si>
  <si>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</si>
  <si>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</si>
  <si>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</si>
  <si>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</si>
  <si>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</si>
  <si>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</si>
  <si>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</si>
  <si>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</si>
  <si>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</si>
  <si>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</si>
  <si>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</si>
  <si>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</si>
  <si>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</si>
  <si>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</si>
  <si>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</si>
  <si>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</si>
  <si>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</si>
  <si>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</si>
  <si>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</si>
  <si>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</si>
  <si>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</si>
  <si>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</si>
  <si>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</si>
  <si>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</si>
  <si>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</si>
  <si>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</si>
  <si>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</si>
  <si>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</si>
  <si>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</si>
  <si>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</si>
  <si>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</si>
  <si>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</si>
  <si>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</si>
  <si>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</si>
  <si>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</si>
  <si>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</si>
  <si>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</si>
  <si>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</si>
  <si>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</si>
  <si>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</si>
  <si>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</si>
  <si>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</si>
  <si>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</si>
  <si>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</si>
  <si>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</si>
  <si>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</si>
  <si>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</si>
  <si>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</si>
  <si>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</si>
  <si>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</si>
  <si>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</si>
  <si>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</si>
  <si>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</si>
  <si>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</si>
  <si>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</si>
  <si>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</si>
  <si>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</si>
  <si>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</si>
  <si>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</si>
  <si>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</si>
  <si>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</si>
  <si>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</si>
  <si>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</si>
  <si>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</si>
  <si>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</si>
  <si>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</si>
  <si>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</si>
  <si>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</si>
  <si>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</si>
  <si>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</si>
  <si>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</si>
  <si>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</si>
  <si>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</si>
  <si>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</si>
  <si>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</si>
  <si>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</si>
  <si>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</si>
  <si>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</si>
  <si>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</si>
  <si>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</si>
  <si>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</si>
  <si>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</si>
  <si>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</si>
  <si>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</si>
  <si>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</si>
  <si>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</si>
  <si>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</si>
  <si>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</si>
  <si>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</si>
  <si>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</si>
  <si>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</si>
  <si>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</si>
  <si>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</si>
  <si>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</si>
  <si>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</si>
  <si>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</si>
  <si>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</si>
  <si>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</si>
  <si>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</si>
  <si>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</si>
  <si>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</si>
  <si>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</si>
  <si>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</si>
  <si>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</si>
  <si>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</si>
  <si>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</si>
  <si>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</si>
  <si>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</si>
  <si>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</si>
  <si>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</si>
  <si>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</si>
  <si>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</si>
  <si>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</si>
  <si>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</si>
  <si>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</si>
  <si>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</si>
  <si>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</si>
  <si>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</si>
  <si>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</si>
  <si>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</si>
  <si>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</si>
  <si>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</si>
  <si>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</si>
  <si>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</si>
  <si>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</si>
  <si>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</si>
  <si>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</si>
  <si>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</si>
  <si>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</si>
  <si>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</si>
  <si>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</si>
  <si>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</si>
  <si>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</si>
  <si>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</si>
  <si>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</si>
  <si>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</si>
  <si>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</si>
  <si>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</si>
  <si>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</si>
  <si>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</si>
  <si>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</si>
  <si>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</si>
  <si>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</si>
  <si>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</si>
  <si>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</si>
  <si>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</si>
  <si>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</si>
  <si>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</si>
  <si>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</si>
  <si>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</si>
  <si>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</si>
  <si>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</si>
  <si>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</si>
  <si>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</si>
  <si>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</si>
  <si>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</si>
  <si>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</si>
  <si>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</si>
  <si>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</si>
  <si>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</si>
  <si>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</si>
  <si>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</si>
  <si>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</si>
  <si>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</si>
  <si>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</si>
  <si>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</si>
  <si>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</si>
  <si>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</si>
  <si>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</si>
  <si>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</si>
  <si>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</si>
  <si>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</si>
  <si>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</si>
  <si>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</si>
  <si>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</si>
  <si>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</si>
  <si>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</si>
  <si>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</si>
  <si>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</si>
  <si>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</si>
  <si>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</si>
  <si>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</si>
  <si>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</si>
  <si>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</si>
  <si>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</si>
  <si>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</si>
  <si>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</si>
  <si>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</si>
  <si>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</si>
  <si>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</si>
  <si>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</si>
  <si>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</si>
  <si>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</si>
  <si>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</si>
  <si>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</si>
  <si>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</si>
  <si>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</si>
  <si>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</si>
  <si>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</si>
  <si>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</si>
  <si>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</si>
  <si>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</si>
  <si>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</si>
  <si>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</si>
  <si>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</si>
  <si>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</si>
  <si>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</si>
  <si>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</si>
  <si>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</si>
  <si>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</si>
  <si>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</si>
  <si>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</si>
  <si>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</si>
  <si>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</si>
  <si>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</si>
  <si>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</si>
  <si>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</si>
  <si>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</si>
  <si>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</si>
  <si>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</si>
  <si>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</si>
  <si>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</si>
  <si>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</si>
  <si>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</si>
  <si>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</si>
  <si>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</si>
  <si>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</si>
  <si>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</si>
  <si>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</si>
  <si>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</si>
  <si>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</si>
  <si>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</si>
  <si>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</si>
  <si>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</si>
  <si>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</si>
  <si>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</si>
  <si>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</si>
  <si>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</si>
  <si>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</si>
  <si>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</si>
  <si>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</si>
  <si>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</si>
  <si>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</si>
  <si>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</si>
  <si>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</si>
  <si>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</si>
  <si>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</si>
  <si>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</si>
  <si>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</si>
  <si>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</si>
  <si>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</si>
  <si>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</si>
  <si>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</si>
  <si>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</si>
  <si>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</si>
  <si>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</si>
  <si>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</si>
  <si>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</si>
  <si>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</si>
  <si>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</si>
  <si>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</si>
  <si>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</si>
  <si>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</si>
  <si>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</si>
  <si>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</si>
  <si>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</si>
  <si>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</si>
  <si>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</si>
  <si>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</si>
  <si>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</si>
  <si>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</si>
  <si>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</si>
  <si>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</si>
  <si>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</si>
  <si>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</si>
  <si>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</si>
  <si>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</si>
  <si>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</si>
  <si>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</si>
  <si>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</si>
  <si>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</si>
  <si>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</si>
  <si>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</si>
  <si>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</si>
  <si>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</si>
  <si>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</si>
  <si>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</si>
  <si>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</si>
  <si>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</si>
  <si>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</si>
  <si>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</si>
  <si>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</si>
  <si>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</si>
  <si>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</si>
  <si>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</si>
  <si>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</si>
  <si>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</si>
  <si>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</si>
  <si>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</si>
  <si>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</si>
  <si>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</si>
  <si>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</si>
  <si>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</si>
  <si>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</si>
  <si>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</si>
  <si>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</si>
  <si>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</si>
  <si>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</si>
  <si>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</si>
  <si>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</si>
  <si>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</si>
  <si>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</si>
  <si>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</si>
  <si>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</si>
  <si>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</si>
  <si>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</si>
  <si>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</si>
  <si>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</si>
  <si>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</si>
  <si>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</si>
  <si>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</si>
  <si>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</si>
  <si>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</si>
  <si>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</si>
  <si>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</si>
  <si>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</si>
  <si>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</si>
  <si>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</si>
  <si>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</si>
  <si>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</si>
  <si>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</si>
  <si>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</si>
  <si>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</si>
  <si>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</si>
  <si>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</si>
  <si>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</si>
  <si>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</si>
  <si>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</si>
  <si>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</si>
  <si>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</si>
  <si>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</si>
  <si>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</si>
  <si>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</si>
  <si>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</si>
  <si>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</si>
  <si>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</si>
  <si>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</si>
  <si>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</si>
  <si>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</si>
  <si>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</si>
  <si>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</si>
  <si>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</si>
  <si>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</si>
  <si>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</si>
  <si>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</si>
  <si>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</si>
  <si>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</si>
  <si>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</si>
  <si>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</si>
  <si>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</si>
  <si>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</si>
  <si>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</si>
  <si>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</si>
  <si>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</si>
  <si>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</si>
  <si>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</si>
  <si>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</si>
  <si>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</si>
  <si>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</si>
  <si>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</si>
  <si>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</si>
  <si>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</si>
  <si>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</si>
  <si>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</si>
  <si>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</si>
  <si>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</si>
  <si>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</si>
  <si>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</si>
  <si>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</si>
  <si>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</si>
  <si>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</si>
  <si>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</si>
  <si>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</si>
  <si>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</si>
  <si>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</si>
  <si>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</si>
  <si>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</si>
  <si>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</si>
  <si>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</si>
  <si>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</si>
  <si>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</si>
  <si>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</si>
  <si>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</si>
  <si>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</si>
  <si>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</si>
  <si>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</si>
  <si>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</si>
  <si>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</si>
  <si>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</si>
  <si>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</si>
  <si>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</si>
  <si>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</si>
  <si>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</si>
  <si>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</si>
  <si>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</si>
  <si>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</si>
  <si>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</si>
  <si>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</si>
  <si>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</si>
  <si>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</si>
  <si>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</si>
  <si>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</si>
  <si>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</si>
  <si>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</si>
  <si>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</si>
  <si>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</si>
  <si>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</si>
  <si>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</si>
  <si>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</si>
  <si>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</si>
  <si>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</si>
  <si>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</si>
  <si>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</si>
  <si>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</si>
  <si>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</si>
  <si>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</si>
  <si>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</si>
  <si>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</si>
  <si>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</si>
  <si>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</si>
  <si>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</si>
  <si>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</si>
  <si>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</si>
  <si>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</si>
  <si>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</si>
  <si>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</si>
  <si>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</si>
  <si>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</si>
  <si>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</si>
  <si>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</si>
  <si>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</si>
  <si>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</si>
  <si>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</si>
  <si>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</si>
  <si>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</si>
  <si>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</si>
  <si>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</si>
  <si>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</si>
  <si>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</si>
  <si>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</si>
  <si>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</si>
  <si>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</si>
  <si>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</si>
  <si>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</si>
  <si>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</si>
  <si>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</si>
  <si>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</si>
  <si>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</si>
  <si>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</si>
  <si>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</si>
  <si>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</si>
  <si>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</si>
  <si>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</si>
  <si>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</si>
  <si>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</si>
  <si>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</si>
  <si>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</si>
  <si>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</si>
  <si>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</si>
  <si>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</si>
  <si>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</si>
  <si>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</si>
  <si>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</si>
  <si>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</si>
  <si>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</si>
  <si>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</si>
  <si>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</si>
  <si>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</si>
  <si>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</si>
  <si>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</si>
  <si>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</si>
  <si>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</si>
  <si>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</si>
  <si>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</si>
  <si>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</si>
  <si>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</si>
  <si>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</si>
  <si>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</si>
  <si>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</si>
  <si>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</si>
  <si>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</si>
  <si>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</si>
  <si>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</si>
  <si>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</si>
  <si>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</si>
  <si>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</si>
  <si>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</si>
  <si>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</si>
  <si>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</si>
  <si>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</si>
  <si>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</si>
  <si>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</si>
  <si>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</si>
  <si>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</si>
  <si>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</si>
  <si>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</si>
  <si>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</si>
  <si>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</si>
  <si>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</si>
  <si>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</si>
  <si>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</si>
  <si>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</si>
  <si>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</si>
  <si>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</si>
  <si>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</si>
  <si>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</si>
  <si>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</si>
  <si>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</si>
  <si>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</si>
  <si>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</si>
  <si>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</si>
  <si>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</si>
  <si>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</si>
  <si>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</si>
  <si>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</si>
  <si>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</si>
  <si>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</si>
  <si>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</si>
  <si>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</si>
  <si>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</si>
  <si>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</si>
  <si>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</si>
  <si>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</si>
  <si>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</si>
  <si>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</si>
  <si>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</si>
  <si>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</si>
  <si>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</si>
  <si>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</si>
  <si>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</si>
  <si>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</si>
  <si>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</si>
  <si>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</si>
  <si>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</si>
  <si>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</si>
  <si>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</si>
  <si>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</si>
  <si>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</si>
  <si>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</si>
  <si>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</si>
  <si>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</si>
  <si>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</si>
  <si>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</si>
  <si>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</si>
  <si>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</si>
  <si>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</si>
  <si>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</si>
  <si>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</si>
  <si>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</si>
  <si>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</si>
  <si>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</si>
  <si>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</si>
  <si>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</si>
  <si>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</si>
  <si>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</si>
  <si>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</si>
  <si>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</si>
  <si>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</si>
  <si>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</si>
  <si>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</si>
  <si>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</si>
  <si>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</si>
  <si>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</si>
  <si>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</si>
  <si>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</si>
  <si>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</si>
  <si>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</si>
  <si>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</si>
  <si>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</si>
  <si>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</si>
  <si>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</si>
  <si>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</si>
  <si>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</si>
  <si>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</si>
  <si>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</si>
  <si>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</si>
  <si>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</si>
  <si>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</si>
  <si>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</si>
  <si>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</si>
  <si>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</si>
  <si>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</si>
  <si>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</si>
  <si>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</si>
  <si>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</si>
  <si>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</si>
  <si>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</si>
  <si>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</si>
  <si>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</si>
  <si>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</si>
  <si>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</si>
  <si>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</si>
  <si>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</si>
  <si>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</si>
  <si>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</si>
  <si>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</si>
  <si>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</si>
  <si>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</si>
  <si>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</si>
  <si>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</si>
  <si>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</si>
  <si>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</si>
  <si>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</si>
  <si>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</si>
  <si>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</si>
  <si>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</si>
  <si>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</si>
  <si>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</si>
  <si>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</si>
  <si>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</si>
  <si>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</si>
  <si>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</si>
  <si>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</si>
  <si>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</si>
  <si>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</si>
  <si>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</si>
  <si>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</si>
  <si>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</si>
  <si>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</si>
  <si>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</si>
  <si>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</si>
  <si>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</si>
  <si>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</si>
  <si>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</si>
  <si>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</si>
  <si>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</si>
  <si>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</si>
  <si>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</si>
  <si>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</si>
  <si>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</si>
  <si>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</si>
  <si>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</si>
  <si>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</si>
  <si>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</si>
  <si>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</si>
  <si>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</si>
  <si>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</si>
  <si>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</si>
  <si>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</si>
  <si>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</si>
  <si>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</si>
  <si>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</si>
  <si>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</si>
  <si>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</si>
  <si>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</si>
  <si>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</si>
  <si>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</si>
  <si>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</si>
  <si>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</si>
  <si>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</si>
  <si>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</si>
  <si>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</si>
  <si>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</si>
  <si>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</si>
  <si>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</si>
  <si>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</si>
  <si>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</si>
  <si>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</si>
  <si>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</si>
  <si>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</si>
  <si>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</si>
  <si>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</si>
  <si>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</si>
  <si>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</si>
  <si>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</si>
  <si>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</si>
  <si>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</si>
  <si>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</si>
  <si>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</si>
  <si>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</si>
  <si>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</si>
  <si>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</si>
  <si>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</si>
  <si>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</si>
  <si>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</si>
  <si>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</si>
  <si>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</si>
  <si>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</si>
  <si>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</si>
  <si>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</si>
  <si>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</si>
  <si>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</si>
  <si>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</si>
  <si>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</si>
  <si>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</si>
  <si>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</si>
  <si>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</si>
  <si>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</si>
  <si>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</si>
  <si>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</si>
  <si>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</si>
  <si>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</si>
  <si>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</si>
  <si>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</si>
  <si>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</si>
  <si>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</si>
  <si>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</si>
  <si>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</si>
  <si>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</si>
  <si>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</si>
  <si>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</si>
  <si>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</si>
  <si>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</si>
  <si>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</si>
  <si>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</si>
  <si>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</si>
  <si>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</si>
  <si>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</si>
  <si>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</si>
  <si>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</si>
  <si>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</si>
  <si>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</si>
  <si>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</si>
  <si>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</si>
  <si>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</si>
  <si>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</si>
  <si>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</si>
  <si>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</si>
  <si>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</si>
  <si>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</si>
  <si>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</si>
  <si>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</si>
  <si>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</si>
  <si>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</si>
  <si>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</si>
  <si>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</si>
  <si>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</si>
  <si>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</si>
  <si>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</si>
  <si>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</si>
  <si>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</si>
  <si>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</si>
  <si>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</si>
  <si>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</si>
  <si>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</si>
  <si>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</si>
  <si>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</si>
  <si>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</si>
  <si>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</si>
  <si>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</si>
  <si>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</si>
  <si>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</si>
  <si>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</si>
  <si>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</si>
  <si>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</si>
  <si>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</si>
  <si>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</si>
  <si>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</si>
  <si>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</si>
  <si>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</si>
  <si>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</si>
  <si>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</si>
  <si>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</si>
  <si>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</si>
  <si>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</si>
  <si>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</si>
  <si>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</si>
  <si>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</si>
  <si>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</si>
  <si>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</si>
  <si>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</si>
  <si>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</si>
  <si>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</si>
  <si>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</si>
  <si>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</si>
  <si>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</si>
  <si>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</si>
  <si>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</si>
  <si>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</si>
  <si>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</si>
  <si>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</si>
  <si>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</si>
  <si>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</si>
  <si>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</si>
  <si>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</si>
  <si>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</si>
  <si>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</si>
  <si>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</si>
  <si>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</si>
  <si>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</si>
  <si>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</si>
  <si>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</si>
  <si>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</si>
  <si>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</si>
  <si>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</si>
  <si>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</si>
  <si>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</si>
  <si>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</si>
  <si>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</si>
  <si>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</si>
  <si>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</si>
  <si>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</si>
  <si>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</si>
  <si>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</si>
  <si>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</si>
  <si>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</si>
  <si>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</si>
  <si>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</si>
  <si>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</si>
  <si>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</si>
  <si>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</si>
  <si>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</si>
  <si>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</si>
  <si>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</si>
  <si>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</si>
  <si>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</si>
  <si>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</si>
  <si>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</si>
  <si>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</si>
  <si>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</si>
  <si>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</si>
  <si>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</si>
  <si>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</si>
  <si>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</si>
  <si>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</si>
  <si>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</si>
  <si>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</si>
  <si>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</si>
  <si>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</si>
  <si>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</si>
  <si>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</si>
  <si>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</si>
  <si>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</si>
  <si>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</si>
  <si>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</si>
  <si>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</si>
  <si>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</si>
  <si>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</si>
  <si>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</si>
  <si>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</si>
  <si>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</si>
  <si>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</si>
  <si>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</si>
  <si>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</si>
  <si>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</si>
  <si>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</si>
  <si>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</si>
  <si>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</si>
  <si>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</si>
  <si>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</si>
  <si>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</si>
  <si>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</si>
  <si>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</si>
  <si>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</si>
  <si>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</si>
  <si>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</si>
  <si>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</si>
  <si>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</si>
  <si>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</si>
  <si>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</si>
  <si>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</si>
  <si>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</si>
  <si>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</si>
  <si>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</si>
  <si>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</si>
  <si>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</si>
  <si>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</si>
  <si>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</si>
  <si>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</si>
  <si>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</si>
  <si>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</si>
  <si>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</si>
  <si>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</si>
  <si>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</si>
  <si>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</si>
  <si>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</si>
  <si>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</si>
  <si>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</si>
  <si>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</si>
  <si>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</si>
  <si>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</si>
  <si>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</si>
  <si>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</si>
  <si>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</si>
  <si>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</si>
  <si>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</si>
  <si>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</si>
  <si>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</si>
  <si>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</si>
  <si>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</si>
  <si>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</si>
  <si>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</si>
  <si>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</si>
  <si>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</si>
  <si>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</si>
  <si>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</si>
  <si>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</si>
  <si>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</si>
  <si>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</si>
  <si>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</si>
  <si>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</si>
  <si>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</si>
  <si>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</si>
  <si>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</si>
  <si>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</si>
  <si>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</si>
  <si>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</si>
  <si>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</si>
  <si>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</si>
  <si>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</si>
  <si>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</si>
  <si>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</si>
  <si>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</si>
  <si>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</si>
  <si>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</si>
  <si>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</si>
  <si>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</si>
  <si>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</si>
  <si>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</si>
  <si>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</si>
  <si>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</si>
  <si>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</si>
  <si>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</si>
  <si>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</si>
  <si>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</si>
  <si>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</si>
  <si>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</si>
  <si>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</si>
  <si>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</si>
  <si>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</si>
  <si>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</si>
  <si>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</si>
  <si>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</si>
  <si>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</si>
  <si>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</si>
  <si>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</si>
  <si>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</si>
  <si>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</si>
  <si>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</si>
  <si>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</si>
  <si>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</si>
  <si>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</si>
  <si>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</si>
  <si>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</si>
  <si>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</si>
  <si>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</si>
  <si>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</si>
  <si>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</si>
  <si>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</si>
  <si>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</si>
  <si>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</si>
  <si>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</si>
  <si>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</si>
  <si>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</si>
  <si>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</si>
  <si>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</si>
  <si>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</si>
  <si>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</si>
  <si>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</si>
  <si>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</si>
  <si>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</si>
  <si>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</si>
  <si>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</si>
  <si>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</si>
  <si>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</si>
  <si>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</si>
  <si>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</si>
  <si>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</si>
  <si>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</si>
  <si>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</si>
  <si>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</si>
  <si>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</si>
  <si>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</si>
  <si>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</si>
  <si>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</si>
  <si>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</si>
  <si>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</si>
  <si>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</si>
  <si>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</si>
  <si>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</si>
  <si>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</si>
  <si>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</si>
  <si>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</si>
  <si>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</si>
  <si>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</si>
  <si>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</si>
  <si>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</si>
  <si>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</si>
  <si>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</si>
  <si>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</si>
  <si>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</si>
  <si>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</si>
  <si>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</si>
  <si>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</si>
  <si>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</si>
  <si>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</si>
  <si>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</si>
  <si>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</si>
  <si>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</si>
  <si>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</si>
  <si>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</si>
  <si>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</si>
  <si>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</si>
  <si>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</si>
  <si>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</si>
  <si>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</si>
  <si>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</si>
  <si>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</si>
  <si>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</si>
  <si>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</si>
  <si>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</si>
  <si>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</si>
  <si>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</si>
  <si>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</si>
  <si>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</si>
  <si>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</si>
  <si>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</si>
  <si>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</si>
  <si>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</si>
  <si>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</si>
  <si>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</si>
  <si>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</si>
  <si>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</si>
  <si>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</si>
  <si>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</si>
  <si>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</si>
  <si>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</si>
  <si>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</si>
  <si>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</si>
  <si>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</si>
  <si>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</si>
  <si>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</si>
  <si>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</si>
  <si>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</si>
  <si>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</si>
  <si>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</si>
  <si>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</si>
  <si>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</si>
  <si>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</si>
  <si>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</si>
  <si>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</si>
  <si>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</si>
  <si>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</si>
  <si>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</si>
  <si>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</si>
  <si>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</si>
  <si>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</si>
  <si>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</si>
  <si>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</si>
  <si>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</si>
  <si>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</si>
  <si>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</si>
  <si>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</si>
  <si>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</si>
  <si>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</si>
  <si>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</si>
  <si>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</si>
  <si>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</si>
  <si>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</si>
  <si>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</si>
  <si>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</si>
  <si>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</si>
  <si>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</si>
  <si>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</si>
  <si>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</si>
  <si>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</si>
  <si>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</si>
  <si>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</si>
  <si>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</si>
  <si>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</si>
  <si>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</si>
  <si>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</si>
  <si>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</si>
  <si>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</si>
  <si>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</si>
  <si>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</si>
  <si>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</si>
  <si>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</si>
  <si>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</si>
  <si>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</si>
  <si>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</si>
  <si>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</si>
  <si>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</si>
  <si>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</si>
  <si>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</si>
  <si>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</si>
  <si>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</si>
  <si>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</si>
  <si>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</si>
  <si>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</si>
  <si>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</si>
  <si>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</si>
  <si>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</si>
  <si>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</si>
  <si>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</si>
  <si>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</si>
  <si>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</si>
  <si>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</si>
  <si>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</si>
  <si>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</si>
  <si>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</si>
  <si>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</si>
  <si>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</si>
  <si>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</si>
  <si>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</si>
  <si>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</si>
  <si>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</si>
  <si>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</si>
  <si>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</si>
  <si>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</si>
  <si>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</si>
  <si>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</si>
  <si>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</si>
  <si>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</si>
  <si>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</si>
  <si>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</si>
  <si>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</si>
  <si>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</si>
  <si>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</si>
  <si>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</si>
  <si>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</si>
  <si>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</si>
  <si>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</si>
  <si>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</si>
  <si>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</si>
  <si>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</si>
  <si>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</si>
  <si>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</si>
  <si>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</si>
  <si>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</si>
  <si>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</si>
  <si>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</si>
  <si>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</si>
  <si>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</si>
  <si>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</si>
  <si>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</si>
  <si>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</si>
  <si>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</si>
  <si>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</si>
  <si>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</si>
  <si>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</si>
  <si>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</si>
  <si>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</si>
  <si>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</si>
  <si>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</si>
  <si>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</si>
  <si>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</si>
  <si>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</si>
  <si>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</si>
  <si>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</si>
  <si>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</si>
  <si>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</si>
  <si>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</si>
  <si>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</si>
  <si>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</si>
  <si>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</si>
  <si>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</si>
  <si>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</si>
  <si>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</si>
  <si>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</si>
  <si>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</si>
  <si>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</si>
  <si>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</si>
  <si>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</si>
  <si>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</si>
  <si>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</si>
  <si>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</si>
  <si>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</si>
  <si>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</si>
  <si>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</si>
  <si>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</si>
  <si>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</si>
  <si>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</si>
  <si>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</si>
  <si>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</si>
  <si>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</si>
  <si>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</si>
  <si>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</si>
  <si>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</si>
  <si>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</si>
  <si>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</si>
  <si>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</si>
  <si>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</si>
  <si>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</si>
  <si>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</si>
  <si>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</si>
  <si>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</si>
  <si>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</si>
  <si>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</si>
  <si>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</si>
  <si>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</si>
  <si>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</si>
  <si>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</si>
  <si>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</si>
  <si>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</si>
  <si>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</si>
  <si>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</si>
  <si>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</si>
  <si>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</si>
  <si>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</si>
  <si>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</si>
  <si>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</si>
  <si>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</si>
  <si>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</si>
  <si>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</si>
  <si>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</si>
  <si>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</si>
  <si>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</si>
  <si>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</si>
  <si>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</si>
  <si>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</si>
  <si>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</si>
  <si>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</si>
  <si>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</si>
  <si>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</si>
  <si>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</si>
  <si>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</si>
  <si>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</si>
  <si>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</si>
  <si>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</si>
  <si>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</si>
  <si>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</si>
  <si>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</si>
  <si>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</si>
  <si>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</si>
  <si>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</si>
  <si>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</si>
  <si>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</si>
  <si>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</si>
  <si>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</si>
  <si>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</si>
  <si>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</si>
  <si>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</si>
  <si>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</si>
  <si>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</si>
  <si>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</si>
  <si>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</si>
  <si>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</si>
  <si>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</si>
  <si>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</si>
  <si>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</si>
  <si>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</si>
  <si>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</si>
  <si>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</si>
  <si>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</si>
  <si>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</si>
  <si>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</si>
  <si>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</si>
  <si>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</si>
  <si>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</si>
  <si>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</si>
  <si>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</si>
  <si>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</si>
  <si>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</si>
  <si>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</si>
  <si>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</si>
  <si>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</si>
  <si>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</si>
  <si>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</si>
  <si>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</si>
  <si>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</si>
  <si>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</si>
  <si>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</si>
  <si>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</si>
  <si>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</si>
  <si>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</si>
  <si>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</si>
  <si>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</si>
  <si>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</si>
  <si>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</si>
  <si>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</si>
  <si>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</si>
  <si>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</si>
  <si>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</si>
  <si>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</si>
  <si>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</si>
  <si>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</si>
  <si>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</si>
  <si>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</si>
  <si>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</si>
  <si>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</si>
  <si>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</si>
  <si>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</si>
  <si>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</si>
  <si>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</si>
  <si>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</si>
  <si>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</si>
  <si>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</si>
  <si>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</si>
  <si>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</si>
  <si>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</si>
  <si>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</si>
  <si>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</si>
  <si>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</si>
  <si>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</si>
  <si>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</si>
  <si>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</si>
  <si>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</si>
  <si>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</si>
  <si>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</si>
  <si>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</si>
  <si>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</si>
  <si>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</si>
  <si>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</si>
  <si>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</si>
  <si>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</si>
  <si>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</si>
  <si>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</si>
  <si>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</si>
  <si>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</si>
  <si>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</si>
  <si>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</si>
  <si>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</si>
  <si>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</si>
  <si>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</si>
  <si>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</si>
  <si>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</si>
  <si>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</si>
  <si>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</si>
  <si>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</si>
  <si>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</si>
  <si>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</si>
  <si>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</si>
  <si>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</si>
  <si>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</si>
  <si>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</si>
  <si>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</si>
  <si>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</si>
  <si>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</si>
  <si>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</si>
  <si>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</si>
  <si>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</si>
  <si>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</si>
  <si>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</si>
  <si>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</si>
  <si>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</si>
  <si>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</si>
  <si>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</si>
  <si>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</si>
  <si>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</si>
  <si>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</si>
  <si>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</si>
  <si>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</si>
  <si>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</si>
  <si>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</si>
  <si>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</si>
  <si>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</si>
  <si>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</si>
  <si>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</si>
  <si>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</si>
  <si>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</si>
  <si>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</si>
  <si>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</si>
  <si>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</si>
  <si>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</si>
  <si>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</si>
  <si>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</si>
  <si>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</si>
  <si>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</si>
  <si>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</si>
  <si>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</si>
  <si>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</si>
  <si>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</si>
  <si>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</si>
  <si>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</si>
  <si>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</si>
  <si>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</si>
  <si>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</si>
  <si>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</si>
  <si>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</si>
  <si>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</si>
  <si>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</si>
  <si>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</si>
  <si>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</si>
  <si>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</si>
  <si>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</si>
  <si>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</si>
  <si>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</si>
  <si>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</si>
  <si>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</si>
  <si>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</si>
  <si>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</si>
  <si>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</si>
  <si>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</si>
  <si>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</si>
  <si>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</si>
  <si>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</si>
  <si>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</si>
  <si>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</si>
  <si>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</si>
  <si>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</si>
  <si>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</si>
  <si>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</si>
  <si>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</si>
  <si>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</si>
  <si>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</si>
  <si>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</si>
  <si>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</si>
  <si>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</si>
  <si>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</si>
  <si>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</si>
  <si>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</si>
  <si>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</si>
  <si>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</si>
  <si>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</si>
  <si>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</si>
  <si>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</si>
  <si>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</si>
  <si>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</si>
  <si>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</si>
  <si>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</si>
  <si>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</si>
  <si>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</si>
  <si>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</si>
  <si>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</si>
  <si>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</si>
  <si>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</si>
  <si>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</si>
  <si>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</si>
  <si>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</si>
  <si>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</si>
  <si>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</si>
  <si>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</si>
  <si>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</si>
  <si>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</si>
  <si>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</si>
  <si>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</si>
  <si>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</si>
  <si>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</si>
  <si>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</si>
  <si>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</si>
  <si>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</si>
  <si>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</si>
  <si>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</si>
  <si>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</si>
  <si>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</si>
  <si>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</si>
  <si>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</si>
  <si>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</si>
  <si>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</si>
  <si>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</si>
  <si>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</si>
  <si>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</si>
  <si>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</si>
  <si>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</si>
  <si>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</si>
  <si>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</si>
  <si>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</si>
  <si>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</si>
  <si>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</si>
  <si>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</si>
  <si>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</si>
  <si>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</si>
  <si>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</si>
  <si>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</si>
  <si>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</si>
  <si>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</si>
  <si>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</si>
  <si>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</si>
  <si>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</si>
  <si>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</si>
  <si>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</si>
  <si>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</si>
  <si>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</si>
  <si>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</si>
  <si>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</si>
  <si>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</si>
  <si>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</si>
  <si>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</si>
  <si>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</si>
  <si>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</si>
  <si>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</si>
  <si>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</si>
  <si>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</si>
  <si>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</si>
  <si>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</si>
  <si>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</si>
  <si>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</si>
  <si>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</si>
  <si>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</si>
  <si>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</si>
  <si>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</si>
  <si>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</si>
  <si>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</si>
  <si>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</si>
  <si>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</si>
  <si>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</si>
  <si>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</si>
  <si>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</si>
  <si>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</si>
  <si>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</si>
  <si>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</si>
  <si>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</si>
  <si>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</si>
  <si>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</si>
  <si>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</si>
  <si>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</si>
  <si>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</si>
  <si>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</si>
  <si>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</si>
  <si>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</si>
  <si>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</si>
  <si>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</si>
  <si>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</si>
  <si>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</si>
  <si>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</si>
  <si>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</si>
  <si>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</si>
  <si>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</si>
  <si>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</si>
  <si>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</si>
  <si>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</si>
  <si>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</si>
  <si>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</si>
  <si>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</si>
  <si>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</si>
  <si>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</si>
  <si>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</si>
  <si>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</si>
  <si>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</si>
  <si>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</si>
  <si>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</si>
  <si>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</si>
  <si>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</si>
  <si>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</si>
  <si>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</si>
  <si>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</si>
  <si>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</si>
  <si>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</si>
  <si>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</si>
  <si>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</si>
  <si>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</si>
  <si>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</si>
  <si>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</si>
  <si>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</si>
  <si>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</si>
  <si>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</si>
  <si>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</si>
  <si>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</si>
  <si>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</si>
  <si>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</si>
  <si>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</si>
  <si>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</si>
  <si>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</si>
  <si>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</si>
  <si>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</si>
  <si>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</si>
  <si>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</si>
  <si>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</si>
  <si>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</si>
  <si>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</si>
  <si>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</si>
  <si>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</si>
  <si>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</si>
  <si>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</si>
  <si>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</si>
  <si>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</si>
  <si>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</si>
  <si>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</si>
  <si>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</si>
  <si>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</si>
  <si>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</si>
  <si>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</si>
  <si>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</si>
  <si>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</si>
  <si>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</si>
  <si>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</si>
  <si>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</si>
  <si>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</si>
  <si>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</si>
  <si>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</si>
  <si>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</si>
  <si>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</si>
  <si>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</si>
  <si>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</si>
  <si>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</si>
  <si>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</si>
  <si>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</si>
  <si>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</si>
  <si>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</si>
  <si>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</si>
  <si>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</si>
  <si>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</si>
  <si>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</si>
  <si>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</si>
  <si>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</si>
  <si>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</si>
  <si>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</si>
  <si>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</si>
  <si>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</si>
  <si>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</si>
  <si>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</si>
  <si>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</si>
  <si>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</si>
  <si>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</si>
  <si>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</si>
  <si>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</si>
  <si>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</si>
  <si>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</si>
  <si>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</si>
  <si>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</si>
  <si>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</si>
  <si>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</si>
  <si>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</si>
  <si>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</si>
  <si>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</si>
  <si>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</si>
  <si>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</si>
  <si>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</si>
  <si>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</si>
  <si>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</si>
  <si>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</si>
  <si>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</si>
  <si>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</si>
  <si>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</si>
  <si>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</si>
  <si>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</si>
  <si>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</si>
  <si>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</si>
  <si>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</si>
  <si>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</si>
  <si>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</si>
  <si>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</si>
  <si>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</si>
  <si>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</si>
  <si>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</si>
  <si>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</si>
  <si>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</si>
  <si>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</si>
  <si>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</si>
  <si>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</si>
  <si>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</si>
  <si>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</si>
  <si>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</si>
  <si>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</si>
  <si>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</si>
  <si>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</si>
  <si>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</si>
  <si>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</si>
  <si>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</si>
  <si>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</si>
  <si>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</si>
  <si>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</si>
  <si>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</si>
  <si>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</si>
  <si>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</si>
  <si>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</si>
  <si>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</si>
  <si>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</si>
  <si>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</si>
  <si>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</si>
  <si>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</si>
  <si>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</si>
  <si>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</si>
  <si>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</si>
  <si>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</si>
  <si>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</si>
  <si>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</si>
  <si>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</si>
  <si>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</si>
  <si>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</si>
  <si>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</si>
  <si>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</si>
  <si>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</si>
  <si>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</si>
  <si>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</si>
  <si>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</si>
  <si>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</si>
  <si>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</si>
  <si>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</si>
  <si>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</si>
  <si>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</si>
  <si>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</si>
  <si>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</si>
  <si>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</si>
  <si>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</si>
  <si>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</si>
  <si>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</si>
  <si>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</si>
  <si>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</si>
  <si>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</si>
  <si>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</si>
  <si>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</si>
  <si>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</si>
  <si>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</si>
  <si>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</si>
  <si>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</si>
  <si>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</si>
  <si>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</si>
  <si>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</si>
  <si>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</si>
  <si>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</si>
  <si>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</si>
  <si>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</si>
  <si>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</si>
  <si>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</si>
  <si>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</si>
  <si>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</si>
  <si>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</si>
  <si>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</si>
  <si>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</si>
  <si>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</si>
  <si>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</si>
  <si>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</si>
  <si>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</si>
  <si>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</si>
  <si>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</si>
  <si>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</si>
  <si>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</si>
  <si>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</si>
  <si>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</si>
  <si>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</si>
  <si>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</si>
  <si>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</si>
  <si>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</si>
  <si>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</si>
  <si>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</si>
  <si>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</si>
  <si>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</si>
  <si>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</si>
  <si>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</si>
  <si>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</si>
  <si>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</si>
  <si>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</si>
  <si>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</si>
  <si>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</si>
  <si>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</si>
  <si>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</si>
  <si>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</si>
  <si>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</si>
  <si>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</si>
  <si>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</si>
  <si>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</si>
  <si>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</si>
  <si>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</si>
  <si>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</si>
  <si>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</si>
  <si>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</si>
  <si>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</si>
  <si>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</si>
  <si>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</si>
  <si>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</si>
  <si>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</si>
  <si>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</si>
  <si>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</si>
  <si>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</si>
  <si>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</si>
  <si>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</si>
  <si>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</si>
  <si>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</si>
  <si>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</si>
  <si>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</si>
  <si>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</si>
  <si>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</si>
  <si>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</si>
  <si>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</si>
  <si>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</si>
  <si>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</si>
  <si>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</si>
  <si>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</si>
  <si>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</si>
  <si>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</si>
  <si>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</si>
  <si>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</si>
  <si>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</si>
  <si>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</si>
  <si>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</si>
  <si>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</si>
  <si>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</si>
  <si>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</si>
  <si>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</si>
  <si>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</si>
  <si>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</si>
  <si>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</si>
  <si>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</si>
  <si>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</si>
  <si>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</si>
  <si>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</si>
  <si>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</si>
  <si>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</si>
  <si>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</si>
  <si>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</si>
  <si>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</si>
  <si>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</si>
  <si>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</si>
  <si>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</si>
  <si>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</si>
  <si>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</si>
  <si>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</si>
  <si>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</si>
  <si>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</si>
  <si>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</si>
  <si>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</si>
  <si>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</si>
  <si>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</si>
  <si>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</si>
  <si>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</si>
  <si>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</si>
  <si>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</si>
  <si>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</si>
  <si>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</si>
  <si>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</si>
  <si>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</si>
  <si>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</si>
  <si>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</si>
  <si>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</si>
  <si>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</si>
  <si>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</si>
  <si>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</si>
  <si>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</si>
  <si>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</si>
  <si>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</si>
  <si>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</si>
  <si>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</si>
  <si>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</si>
  <si>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</si>
  <si>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</si>
  <si>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</si>
  <si>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</si>
  <si>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</si>
  <si>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</si>
  <si>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</si>
  <si>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</si>
  <si>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</si>
  <si>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</si>
  <si>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</si>
  <si>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</si>
  <si>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</si>
  <si>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</si>
  <si>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</si>
  <si>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</si>
  <si>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</si>
  <si>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</si>
  <si>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</si>
  <si>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</si>
  <si>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</si>
  <si>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</si>
  <si>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</si>
  <si>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</si>
  <si>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</si>
  <si>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</si>
  <si>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</si>
  <si>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</si>
  <si>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</si>
  <si>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</si>
  <si>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</si>
  <si>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</si>
  <si>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</si>
  <si>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</si>
  <si>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</si>
  <si>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</si>
  <si>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</si>
  <si>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</si>
  <si>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</si>
  <si>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</si>
  <si>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</si>
  <si>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</si>
  <si>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</si>
  <si>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</si>
  <si>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</si>
  <si>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</si>
  <si>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</si>
  <si>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</si>
  <si>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</si>
  <si>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</si>
  <si>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</si>
  <si>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</si>
  <si>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</si>
  <si>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</si>
  <si>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</si>
  <si>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</si>
  <si>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</si>
  <si>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</si>
  <si>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</si>
  <si>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</si>
  <si>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</si>
  <si>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</si>
  <si>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</si>
  <si>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</si>
  <si>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</si>
  <si>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</si>
  <si>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</si>
  <si>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</si>
  <si>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</si>
  <si>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</si>
  <si>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</si>
  <si>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</si>
  <si>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</si>
  <si>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</si>
  <si>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</si>
  <si>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</si>
  <si>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</si>
  <si>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</si>
  <si>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</si>
  <si>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</si>
  <si>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</si>
  <si>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</si>
  <si>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</si>
  <si>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</si>
  <si>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</si>
  <si>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</si>
  <si>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</si>
  <si>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</si>
  <si>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</si>
  <si>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</si>
  <si>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</si>
  <si>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</si>
  <si>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</si>
  <si>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</si>
  <si>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</si>
  <si>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</si>
  <si>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</si>
  <si>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</si>
  <si>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</si>
  <si>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</si>
  <si>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</si>
  <si>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</si>
  <si>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</si>
  <si>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</si>
  <si>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</si>
  <si>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</si>
  <si>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</si>
  <si>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</si>
  <si>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</si>
  <si>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</si>
  <si>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</si>
  <si>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</si>
  <si>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</si>
  <si>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</si>
  <si>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</si>
  <si>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</si>
  <si>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</si>
  <si>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</si>
  <si>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</si>
  <si>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</si>
  <si>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</si>
  <si>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</si>
  <si>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</si>
  <si>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</si>
  <si>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</si>
  <si>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</si>
  <si>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</si>
  <si>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</si>
  <si>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</si>
  <si>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</si>
  <si>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</si>
  <si>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</si>
  <si>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</si>
  <si>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</si>
  <si>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</si>
  <si>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</si>
  <si>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</si>
  <si>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</si>
  <si>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</si>
  <si>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</si>
  <si>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</si>
  <si>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</si>
  <si>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</si>
  <si>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</si>
  <si>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</si>
  <si>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</si>
  <si>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</si>
  <si>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</si>
  <si>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</si>
  <si>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</si>
  <si>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</si>
  <si>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</si>
  <si>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</si>
  <si>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</si>
  <si>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</si>
  <si>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</si>
  <si>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</si>
  <si>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</si>
  <si>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</si>
  <si>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</si>
  <si>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</si>
  <si>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</si>
  <si>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</si>
  <si>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</si>
  <si>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</si>
  <si>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</si>
  <si>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</si>
  <si>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</si>
  <si>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</si>
  <si>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</si>
  <si>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</si>
  <si>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</si>
  <si>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</si>
  <si>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</si>
  <si>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</si>
  <si>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</si>
  <si>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</si>
  <si>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</si>
  <si>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</si>
  <si>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</si>
  <si>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</si>
  <si>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</si>
  <si>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</si>
  <si>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</si>
  <si>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</si>
  <si>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</si>
  <si>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</si>
  <si>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</si>
  <si>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</si>
  <si>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</si>
  <si>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</si>
  <si>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</si>
  <si>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</si>
  <si>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</si>
  <si>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</si>
  <si>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</si>
  <si>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</si>
  <si>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</si>
  <si>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</si>
  <si>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</si>
  <si>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</si>
  <si>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</si>
  <si>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</si>
  <si>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</si>
  <si>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</si>
  <si>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</si>
  <si>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</si>
  <si>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</si>
  <si>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</si>
  <si>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</si>
  <si>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</si>
  <si>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</si>
  <si>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</si>
  <si>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</si>
  <si>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</si>
  <si>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</si>
  <si>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</si>
  <si>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</si>
  <si>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</si>
  <si>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</si>
  <si>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</si>
  <si>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</si>
  <si>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</si>
  <si>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</si>
  <si>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</si>
  <si>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</si>
  <si>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</si>
  <si>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</si>
  <si>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</si>
  <si>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</si>
  <si>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</si>
  <si>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</si>
  <si>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</si>
  <si>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</si>
  <si>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</si>
  <si>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</si>
  <si>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</si>
  <si>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</si>
  <si>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</si>
  <si>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</si>
  <si>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</si>
  <si>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</si>
  <si>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</si>
  <si>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</si>
  <si>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</si>
  <si>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</si>
  <si>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</si>
  <si>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</si>
  <si>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</si>
  <si>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</si>
  <si>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</si>
  <si>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</si>
  <si>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</si>
  <si>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</si>
  <si>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</si>
  <si>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</si>
  <si>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</si>
  <si>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</si>
  <si>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</si>
  <si>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</si>
  <si>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</si>
  <si>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</si>
  <si>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</si>
  <si>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</si>
  <si>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</si>
  <si>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</si>
  <si>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</si>
  <si>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</si>
  <si>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</si>
  <si>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</si>
  <si>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</si>
  <si>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</si>
  <si>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</si>
  <si>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</si>
  <si>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</si>
  <si>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</si>
  <si>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</si>
  <si>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</si>
  <si>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</si>
  <si>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</si>
  <si>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</si>
  <si>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</si>
  <si>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</si>
  <si>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</si>
  <si>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</si>
  <si>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</si>
  <si>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</si>
  <si>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</si>
  <si>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</si>
  <si>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</si>
  <si>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</si>
  <si>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</si>
  <si>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</si>
  <si>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</si>
  <si>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</si>
  <si>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</si>
  <si>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</si>
  <si>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</si>
  <si>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</si>
  <si>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</si>
  <si>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</si>
  <si>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</si>
  <si>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</si>
  <si>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</si>
  <si>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</si>
  <si>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</si>
  <si>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</si>
  <si>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</si>
  <si>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</si>
  <si>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</si>
  <si>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</si>
  <si>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</si>
  <si>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</si>
  <si>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</si>
  <si>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</si>
  <si>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</si>
  <si>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</si>
  <si>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</si>
  <si>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</si>
  <si>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</si>
  <si>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</si>
  <si>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</si>
  <si>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</si>
  <si>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</si>
  <si>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</si>
  <si>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</si>
  <si>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</si>
  <si>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</si>
  <si>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</si>
  <si>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</si>
  <si>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</si>
  <si>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</si>
  <si>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</si>
  <si>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</si>
  <si>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</si>
  <si>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</si>
  <si>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</si>
  <si>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</si>
  <si>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</si>
  <si>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</si>
  <si>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</si>
  <si>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</si>
  <si>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</si>
  <si>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</si>
  <si>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</si>
  <si>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</si>
  <si>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</si>
  <si>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</si>
  <si>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</si>
  <si>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</si>
  <si>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</si>
  <si>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</si>
  <si>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</si>
  <si>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</si>
  <si>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</si>
  <si>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</si>
  <si>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</si>
  <si>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</si>
  <si>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</si>
  <si>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</si>
  <si>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</si>
  <si>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</si>
  <si>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</si>
  <si>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</si>
  <si>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</si>
  <si>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</si>
  <si>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</si>
  <si>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</si>
  <si>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</si>
  <si>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</si>
  <si>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</si>
  <si>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</si>
  <si>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</si>
  <si>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</si>
  <si>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</si>
  <si>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</si>
  <si>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</si>
  <si>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</si>
  <si>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</si>
  <si>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</si>
  <si>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</si>
  <si>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</si>
  <si>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</si>
  <si>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</si>
  <si>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</si>
  <si>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</si>
  <si>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</si>
  <si>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</si>
  <si>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</si>
  <si>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</si>
  <si>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</si>
  <si>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</si>
  <si>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</si>
  <si>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</si>
  <si>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</si>
  <si>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</si>
  <si>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</si>
  <si>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</si>
  <si>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</si>
  <si>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</si>
  <si>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</si>
  <si>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</si>
  <si>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</si>
  <si>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</si>
  <si>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</si>
  <si>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</si>
  <si>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</si>
  <si>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</si>
  <si>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</si>
  <si>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</si>
  <si>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</si>
  <si>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</si>
  <si>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</si>
  <si>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</si>
  <si>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</si>
  <si>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</si>
  <si>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</si>
  <si>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</si>
  <si>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</si>
  <si>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</si>
  <si>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</si>
  <si>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</si>
  <si>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</si>
  <si>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</si>
  <si>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</si>
  <si>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</si>
  <si>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</si>
  <si>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</si>
  <si>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</si>
  <si>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</si>
  <si>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</si>
  <si>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</si>
  <si>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</si>
  <si>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</si>
  <si>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</si>
  <si>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</si>
  <si>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</si>
  <si>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</si>
  <si>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</si>
  <si>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</si>
  <si>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</si>
  <si>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</si>
  <si>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</si>
  <si>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</si>
  <si>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</si>
  <si>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</si>
  <si>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</si>
  <si>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</si>
  <si>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</si>
  <si>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</si>
  <si>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</si>
  <si>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</si>
  <si>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</si>
  <si>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</si>
  <si>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</si>
  <si>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</si>
  <si>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</si>
  <si>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</si>
  <si>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</si>
  <si>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</si>
  <si>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</si>
  <si>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</si>
  <si>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</si>
  <si>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</si>
  <si>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</si>
  <si>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</si>
  <si>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</si>
  <si>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</si>
  <si>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</si>
  <si>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</si>
  <si>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</si>
  <si>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</si>
  <si>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</si>
  <si>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</si>
  <si>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</si>
  <si>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</si>
  <si>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</si>
  <si>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</si>
  <si>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</si>
  <si>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</si>
  <si>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</si>
  <si>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</si>
  <si>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</si>
  <si>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</si>
  <si>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</si>
  <si>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</si>
  <si>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</si>
  <si>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</si>
  <si>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</si>
  <si>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</si>
  <si>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</si>
  <si>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</si>
  <si>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</si>
  <si>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</si>
  <si>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</si>
  <si>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</si>
  <si>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</si>
  <si>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</si>
  <si>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</si>
  <si>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</si>
  <si>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</si>
  <si>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</si>
  <si>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</si>
  <si>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</si>
  <si>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</si>
  <si>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</si>
  <si>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</si>
  <si>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</si>
  <si>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</si>
  <si>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</si>
  <si>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</si>
  <si>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</si>
  <si>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</si>
  <si>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</si>
  <si>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</si>
  <si>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</si>
  <si>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</si>
  <si>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</si>
  <si>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</si>
  <si>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</si>
  <si>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</si>
  <si>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</si>
  <si>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</si>
  <si>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</si>
  <si>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</si>
  <si>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</si>
  <si>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</si>
  <si>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</si>
  <si>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</si>
  <si>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</si>
  <si>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</si>
  <si>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</si>
  <si>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</si>
  <si>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</si>
  <si>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</si>
  <si>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</si>
  <si>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</si>
  <si>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</si>
  <si>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</si>
  <si>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</si>
  <si>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</si>
  <si>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</si>
  <si>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</si>
  <si>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</si>
  <si>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</si>
  <si>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</si>
  <si>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</si>
  <si>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</si>
  <si>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</si>
  <si>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</si>
  <si>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</si>
  <si>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</si>
  <si>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</si>
  <si>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</si>
  <si>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</si>
  <si>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</si>
  <si>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</si>
  <si>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</si>
  <si>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</si>
  <si>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</si>
  <si>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</si>
  <si>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</si>
  <si>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</si>
  <si>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</si>
  <si>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</si>
  <si>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</si>
  <si>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</si>
  <si>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</si>
  <si>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</si>
  <si>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</si>
  <si>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</si>
  <si>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</si>
  <si>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</si>
  <si>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</si>
  <si>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</si>
  <si>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</si>
  <si>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</si>
  <si>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</si>
  <si>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</si>
  <si>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</si>
  <si>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</si>
  <si>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</si>
  <si>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</si>
  <si>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</si>
  <si>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</si>
  <si>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</si>
  <si>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</si>
  <si>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</si>
  <si>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</si>
  <si>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</si>
  <si>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</si>
  <si>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</si>
  <si>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</si>
  <si>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</si>
  <si>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</si>
  <si>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</si>
  <si>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</si>
  <si>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</si>
  <si>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</si>
  <si>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</si>
  <si>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</si>
  <si>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</si>
  <si>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</si>
  <si>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</si>
  <si>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</si>
  <si>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</si>
  <si>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</si>
  <si>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</si>
  <si>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</si>
  <si>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</si>
  <si>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</si>
  <si>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</si>
  <si>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</si>
  <si>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</si>
  <si>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</si>
  <si>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</si>
  <si>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</si>
  <si>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</si>
  <si>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</si>
  <si>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</si>
  <si>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</si>
  <si>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</si>
  <si>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</si>
  <si>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</si>
  <si>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</si>
  <si>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</si>
  <si>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</si>
  <si>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</si>
  <si>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</si>
  <si>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</si>
  <si>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</si>
  <si>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</si>
  <si>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</si>
  <si>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</si>
  <si>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</si>
  <si>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</si>
  <si>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</si>
  <si>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</si>
  <si>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</si>
  <si>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</si>
  <si>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</si>
  <si>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</si>
  <si>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</si>
  <si>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</si>
  <si>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</si>
  <si>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</si>
  <si>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</si>
  <si>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</si>
  <si>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</si>
  <si>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</si>
  <si>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</si>
  <si>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</si>
  <si>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</si>
  <si>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</si>
  <si>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</si>
  <si>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</si>
  <si>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</si>
  <si>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</si>
  <si>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</si>
  <si>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</si>
  <si>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</si>
  <si>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</si>
  <si>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</si>
  <si>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</si>
  <si>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</si>
  <si>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</si>
  <si>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</si>
  <si>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</si>
  <si>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</si>
  <si>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</si>
  <si>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</si>
  <si>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</si>
  <si>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</si>
  <si>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</si>
  <si>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</si>
  <si>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</si>
  <si>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</si>
  <si>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</si>
  <si>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</si>
  <si>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</si>
  <si>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</si>
  <si>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</si>
  <si>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</si>
  <si>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</si>
  <si>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</si>
  <si>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</si>
  <si>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</si>
  <si>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</si>
  <si>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</si>
  <si>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</si>
  <si>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</si>
  <si>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</si>
  <si>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</si>
  <si>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</si>
  <si>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</si>
  <si>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</si>
  <si>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</si>
  <si>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</si>
  <si>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</si>
  <si>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</si>
  <si>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</si>
  <si>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</si>
  <si>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</si>
  <si>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</si>
  <si>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</si>
  <si>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</si>
  <si>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</si>
  <si>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</si>
  <si>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</si>
  <si>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</si>
  <si>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</si>
  <si>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</si>
  <si>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</si>
  <si>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</si>
  <si>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</si>
  <si>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</si>
  <si>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</si>
  <si>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</si>
  <si>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</si>
  <si>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</si>
  <si>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</si>
  <si>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</si>
  <si>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</si>
  <si>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</si>
  <si>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</si>
  <si>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</si>
  <si>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</si>
  <si>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</si>
  <si>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</si>
  <si>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</si>
  <si>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</si>
  <si>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</si>
  <si>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</si>
  <si>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</si>
  <si>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</si>
  <si>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</si>
  <si>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</si>
  <si>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</si>
  <si>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</si>
  <si>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</si>
  <si>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</si>
  <si>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</si>
  <si>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</si>
  <si>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</si>
  <si>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</si>
  <si>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</si>
  <si>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</si>
  <si>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</si>
  <si>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</si>
  <si>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</si>
  <si>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</si>
  <si>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</si>
  <si>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</si>
  <si>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</si>
  <si>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</si>
  <si>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</si>
  <si>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</si>
  <si>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</si>
  <si>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</si>
  <si>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</si>
  <si>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</si>
  <si>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</si>
  <si>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</si>
  <si>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</si>
  <si>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</si>
  <si>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</si>
  <si>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</si>
  <si>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</si>
  <si>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</si>
  <si>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</si>
  <si>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</si>
  <si>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</si>
  <si>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</si>
  <si>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</si>
  <si>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</si>
  <si>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</si>
  <si>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</si>
  <si>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</si>
  <si>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</si>
  <si>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</si>
  <si>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</si>
  <si>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</si>
  <si>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</si>
  <si>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</si>
  <si>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</si>
  <si>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</si>
  <si>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</si>
  <si>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</si>
  <si>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</si>
  <si>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</si>
  <si>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</si>
  <si>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</si>
  <si>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</si>
  <si>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</si>
  <si>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</si>
  <si>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</si>
  <si>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</si>
  <si>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</si>
  <si>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</si>
  <si>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</si>
  <si>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</si>
  <si>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</si>
  <si>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</si>
  <si>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</si>
  <si>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</si>
  <si>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</si>
  <si>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</si>
  <si>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</si>
  <si>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</si>
  <si>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</si>
  <si>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</si>
  <si>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</si>
  <si>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</si>
  <si>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</si>
  <si>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</si>
  <si>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</si>
  <si>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</si>
  <si>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</si>
  <si>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</si>
  <si>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</si>
  <si>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</si>
  <si>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</si>
  <si>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</si>
  <si>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</si>
  <si>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</si>
  <si>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</si>
  <si>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</si>
  <si>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</si>
  <si>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</si>
  <si>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</si>
  <si>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</si>
  <si>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</si>
  <si>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</si>
  <si>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</si>
  <si>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</si>
  <si>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</si>
  <si>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</si>
  <si>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</si>
  <si>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</si>
  <si>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</si>
  <si>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</si>
  <si>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</si>
  <si>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</si>
  <si>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</si>
  <si>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</si>
  <si>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</si>
  <si>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</si>
  <si>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</si>
  <si>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</si>
  <si>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</si>
  <si>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</si>
  <si>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</si>
  <si>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</si>
  <si>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</si>
  <si>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</si>
  <si>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</si>
  <si>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</si>
  <si>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</si>
  <si>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</si>
  <si>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</si>
  <si>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</si>
  <si>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</si>
  <si>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</si>
  <si>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</si>
  <si>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</si>
  <si>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</si>
  <si>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</si>
  <si>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</si>
  <si>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</si>
  <si>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</si>
  <si>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</si>
  <si>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</si>
  <si>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</si>
  <si>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</si>
  <si>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</si>
  <si>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</si>
  <si>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</si>
  <si>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</si>
  <si>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</si>
  <si>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</si>
  <si>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</si>
  <si>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</si>
  <si>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</si>
  <si>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</si>
  <si>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</si>
  <si>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</si>
  <si>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</si>
  <si>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</si>
  <si>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</si>
  <si>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</si>
  <si>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</si>
  <si>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</si>
  <si>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</si>
  <si>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</si>
  <si>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</si>
  <si>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</si>
  <si>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</si>
  <si>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</si>
  <si>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</si>
  <si>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</si>
  <si>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</si>
  <si>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</si>
  <si>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</si>
  <si>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</si>
  <si>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</si>
  <si>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</si>
  <si>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</si>
  <si>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</si>
  <si>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</si>
  <si>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</si>
  <si>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</si>
  <si>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</si>
  <si>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</si>
  <si>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</si>
  <si>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</si>
  <si>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</si>
  <si>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</si>
  <si>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</si>
  <si>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</si>
  <si>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</si>
  <si>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</si>
  <si>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</si>
  <si>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</si>
  <si>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</si>
  <si>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</si>
  <si>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</si>
  <si>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</si>
  <si>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</si>
  <si>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</si>
  <si>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</si>
  <si>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</si>
  <si>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</si>
  <si>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</si>
  <si>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</si>
  <si>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</si>
  <si>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</si>
  <si>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</si>
  <si>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</si>
  <si>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</si>
  <si>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</si>
  <si>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</si>
  <si>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</si>
  <si>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</si>
  <si>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</si>
  <si>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</si>
  <si>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</si>
  <si>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</si>
  <si>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</si>
  <si>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</si>
  <si>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</si>
  <si>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</si>
  <si>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</si>
  <si>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</si>
  <si>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</si>
  <si>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</si>
  <si>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</si>
  <si>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</si>
  <si>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</si>
  <si>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</si>
  <si>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</si>
  <si>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</si>
  <si>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</si>
  <si>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</si>
  <si>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</si>
  <si>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</si>
  <si>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</si>
  <si>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</si>
  <si>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</si>
  <si>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</si>
  <si>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</si>
  <si>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</si>
  <si>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</si>
  <si>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</si>
  <si>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</si>
  <si>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</si>
  <si>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</si>
  <si>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</si>
  <si>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</si>
  <si>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</si>
  <si>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</si>
  <si>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</si>
  <si>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</si>
  <si>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</si>
  <si>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</si>
  <si>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</si>
  <si>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</si>
  <si>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</si>
  <si>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</si>
  <si>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</si>
  <si>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</si>
  <si>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</si>
  <si>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</si>
  <si>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</si>
  <si>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</si>
  <si>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</si>
  <si>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</si>
  <si>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</si>
  <si>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</si>
  <si>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</si>
  <si>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</si>
  <si>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</si>
  <si>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</si>
  <si>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</si>
  <si>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</si>
  <si>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</si>
  <si>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</si>
  <si>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</si>
  <si>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</si>
  <si>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</si>
  <si>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</si>
  <si>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</si>
  <si>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</si>
  <si>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</si>
  <si>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</si>
  <si>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</si>
  <si>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</si>
  <si>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</si>
  <si>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</si>
  <si>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</si>
  <si>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</si>
  <si>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</si>
  <si>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</si>
  <si>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</si>
  <si>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</si>
  <si>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</si>
  <si>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</si>
  <si>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</si>
  <si>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</si>
  <si>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</si>
  <si>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</si>
  <si>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</si>
  <si>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</si>
  <si>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</si>
  <si>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</si>
  <si>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</si>
  <si>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</si>
  <si>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</si>
  <si>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</si>
  <si>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</si>
  <si>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</si>
  <si>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</si>
  <si>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</si>
  <si>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</si>
  <si>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</si>
  <si>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</si>
  <si>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</si>
  <si>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</si>
  <si>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</si>
  <si>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</si>
  <si>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</si>
  <si>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</si>
  <si>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</si>
  <si>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</si>
  <si>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</si>
  <si>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</si>
  <si>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</si>
  <si>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</si>
  <si>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</si>
  <si>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</si>
  <si>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</si>
  <si>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</si>
  <si>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</si>
  <si>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</si>
  <si>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</si>
  <si>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</si>
  <si>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</si>
  <si>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</si>
  <si>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</si>
  <si>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</si>
  <si>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</si>
  <si>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</si>
  <si>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</si>
  <si>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</si>
  <si>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</si>
  <si>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</si>
  <si>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</si>
  <si>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</si>
  <si>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</si>
  <si>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</si>
  <si>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</si>
  <si>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</si>
  <si>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</si>
  <si>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</si>
  <si>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</si>
  <si>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</si>
  <si>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</si>
  <si>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</si>
  <si>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</si>
  <si>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</si>
  <si>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</si>
  <si>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</si>
  <si>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</si>
  <si>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</si>
  <si>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</si>
  <si>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</si>
  <si>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</si>
  <si>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</si>
  <si>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</si>
  <si>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</si>
  <si>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</si>
  <si>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</si>
  <si>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</si>
  <si>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</si>
  <si>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</si>
  <si>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</si>
  <si>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</si>
  <si>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</si>
  <si>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</si>
  <si>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</si>
  <si>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</si>
  <si>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</si>
  <si>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</si>
  <si>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</si>
  <si>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</si>
  <si>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</si>
  <si>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</si>
  <si>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</si>
  <si>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</si>
  <si>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</si>
  <si>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</si>
  <si>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</si>
  <si>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</si>
  <si>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</si>
  <si>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</si>
  <si>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</si>
  <si>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</si>
  <si>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</si>
  <si>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</si>
  <si>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</si>
  <si>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</si>
  <si>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</si>
  <si>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</si>
  <si>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</si>
  <si>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</si>
  <si>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</si>
  <si>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</si>
  <si>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</si>
  <si>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</si>
  <si>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</si>
  <si>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</si>
  <si>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</si>
  <si>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</si>
  <si>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</si>
  <si>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</si>
  <si>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</si>
  <si>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</si>
  <si>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</si>
  <si>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</si>
  <si>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</si>
  <si>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</si>
  <si>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</si>
  <si>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</si>
  <si>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</si>
  <si>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</si>
  <si>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</si>
  <si>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</si>
  <si>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</si>
  <si>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</si>
  <si>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</si>
  <si>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</si>
  <si>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</si>
  <si>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</si>
  <si>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</si>
  <si>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</si>
  <si>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</si>
  <si>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</si>
  <si>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</si>
  <si>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</si>
  <si>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</si>
  <si>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</si>
  <si>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</si>
  <si>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</si>
  <si>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</si>
  <si>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</si>
  <si>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</si>
  <si>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</si>
  <si>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</si>
  <si>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</si>
  <si>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</si>
  <si>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</si>
  <si>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</si>
  <si>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</si>
  <si>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</si>
  <si>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</si>
  <si>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</si>
  <si>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</si>
  <si>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</si>
  <si>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</si>
  <si>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</si>
  <si>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</si>
  <si>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</si>
  <si>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</si>
  <si>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</si>
  <si>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</si>
  <si>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</si>
  <si>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</si>
  <si>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</si>
  <si>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</si>
  <si>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</si>
  <si>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</si>
  <si>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</si>
  <si>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</si>
  <si>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</si>
  <si>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</si>
  <si>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</si>
  <si>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</si>
  <si>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</si>
  <si>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</si>
  <si>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</si>
  <si>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</si>
  <si>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</si>
  <si>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</si>
  <si>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</si>
  <si>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</si>
  <si>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</si>
  <si>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</si>
  <si>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</si>
  <si>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</si>
  <si>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</si>
  <si>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</si>
  <si>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</si>
  <si>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</si>
  <si>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</si>
  <si>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</si>
  <si>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</si>
  <si>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</si>
  <si>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</si>
  <si>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</si>
  <si>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</si>
  <si>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</si>
  <si>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</si>
  <si>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</si>
  <si>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</si>
  <si>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</si>
  <si>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</si>
  <si>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</si>
  <si>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</si>
  <si>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</si>
  <si>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</si>
  <si>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</si>
  <si>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</si>
  <si>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</si>
  <si>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</si>
  <si>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</si>
  <si>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</si>
  <si>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</si>
  <si>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</si>
  <si>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</si>
  <si>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</si>
  <si>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</si>
  <si>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</si>
  <si>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</si>
  <si>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</si>
  <si>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</si>
  <si>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</si>
  <si>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</si>
  <si>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</si>
  <si>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</si>
  <si>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</si>
  <si>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</si>
  <si>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</si>
  <si>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</si>
  <si>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</si>
  <si>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</si>
  <si>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</si>
  <si>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</si>
  <si>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</si>
  <si>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</si>
  <si>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</si>
  <si>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</si>
  <si>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</si>
  <si>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</si>
  <si>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</si>
  <si>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</si>
  <si>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</si>
  <si>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</si>
  <si>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</si>
  <si>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</si>
  <si>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</si>
  <si>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</si>
  <si>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</si>
  <si>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</si>
  <si>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</si>
  <si>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</si>
  <si>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</si>
  <si>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</si>
  <si>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</si>
  <si>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</si>
  <si>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</si>
  <si>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</si>
  <si>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</si>
  <si>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</si>
  <si>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</si>
  <si>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</si>
  <si>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</si>
  <si>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</si>
  <si>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</si>
  <si>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</si>
  <si>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</si>
  <si>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</si>
  <si>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</si>
  <si>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</si>
  <si>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</si>
  <si>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</si>
  <si>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</si>
  <si>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</si>
  <si>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</si>
  <si>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</si>
  <si>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</si>
  <si>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</si>
  <si>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</si>
  <si>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</si>
  <si>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</si>
  <si>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</si>
  <si>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</si>
  <si>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</si>
  <si>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</si>
  <si>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</si>
  <si>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</si>
  <si>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</si>
  <si>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</si>
  <si>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</si>
  <si>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</si>
  <si>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</si>
  <si>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</si>
  <si>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</si>
  <si>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</si>
  <si>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</si>
  <si>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</si>
  <si>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</si>
  <si>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</si>
  <si>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</si>
  <si>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</si>
  <si>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</si>
  <si>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</si>
  <si>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</si>
  <si>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</si>
  <si>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</si>
  <si>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</si>
  <si>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</si>
  <si>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</si>
  <si>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</si>
  <si>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</si>
  <si>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</si>
  <si>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</si>
  <si>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</si>
  <si>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</si>
  <si>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</si>
  <si>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</si>
  <si>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</si>
  <si>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</si>
  <si>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</si>
  <si>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</si>
  <si>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</si>
  <si>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</si>
  <si>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</si>
  <si>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</si>
  <si>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</si>
  <si>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</si>
  <si>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</si>
  <si>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</si>
  <si>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</si>
  <si>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</si>
  <si>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</si>
  <si>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</si>
  <si>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</si>
  <si>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</si>
  <si>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</si>
  <si>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</si>
  <si>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</si>
  <si>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</si>
  <si>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</si>
  <si>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</si>
  <si>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</si>
  <si>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</si>
  <si>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</si>
  <si>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</si>
  <si>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</si>
  <si>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</si>
  <si>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</si>
  <si>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</si>
  <si>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</si>
  <si>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</si>
  <si>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</si>
  <si>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</si>
  <si>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</si>
  <si>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</si>
  <si>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</si>
  <si>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</si>
  <si>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</si>
  <si>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</si>
  <si>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</si>
  <si>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</si>
  <si>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</si>
  <si>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</si>
  <si>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</si>
  <si>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</si>
  <si>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</si>
  <si>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</si>
  <si>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</si>
  <si>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</si>
  <si>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</si>
  <si>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</si>
  <si>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</si>
  <si>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</si>
  <si>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</si>
  <si>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</si>
  <si>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</si>
  <si>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</si>
  <si>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</si>
  <si>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</si>
  <si>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</si>
  <si>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</si>
  <si>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</si>
  <si>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</si>
  <si>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</si>
  <si>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</si>
  <si>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</si>
  <si>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</si>
  <si>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</si>
  <si>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</si>
  <si>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</si>
  <si>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</si>
  <si>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</si>
  <si>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</si>
  <si>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</si>
  <si>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</si>
  <si>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</si>
  <si>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</si>
  <si>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</si>
  <si>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</si>
  <si>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</si>
  <si>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</si>
  <si>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</si>
  <si>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</si>
  <si>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</si>
  <si>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</si>
  <si>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</si>
  <si>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</si>
  <si>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</si>
  <si>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</si>
  <si>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</si>
  <si>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</si>
  <si>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</si>
  <si>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</si>
  <si>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</si>
  <si>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</si>
  <si>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</si>
  <si>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</si>
  <si>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</si>
  <si>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</si>
  <si>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</si>
  <si>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</si>
  <si>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</si>
  <si>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</si>
  <si>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</si>
  <si>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</si>
  <si>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</si>
  <si>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</si>
  <si>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</si>
  <si>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</si>
  <si>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</si>
  <si>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</si>
  <si>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</si>
  <si>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</si>
  <si>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</si>
  <si>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</si>
  <si>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</si>
  <si>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</si>
  <si>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</si>
  <si>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</si>
  <si>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</si>
  <si>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</si>
  <si>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</si>
  <si>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</si>
  <si>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</si>
  <si>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</si>
  <si>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</si>
  <si>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</si>
  <si>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</si>
  <si>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</si>
  <si>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</si>
  <si>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</si>
  <si>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</si>
  <si>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</si>
  <si>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</si>
  <si>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</si>
  <si>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</si>
  <si>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</si>
  <si>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</si>
  <si>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</si>
  <si>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</si>
  <si>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</si>
  <si>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</si>
  <si>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</si>
  <si>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</si>
  <si>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</si>
  <si>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</si>
  <si>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</si>
  <si>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</si>
  <si>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</si>
  <si>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</si>
  <si>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</si>
  <si>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</si>
  <si>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</si>
  <si>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</si>
  <si>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</si>
  <si>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</si>
  <si>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</si>
  <si>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</si>
  <si>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</si>
  <si>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</si>
  <si>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</si>
  <si>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</si>
  <si>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</si>
  <si>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</si>
  <si>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</si>
  <si>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</si>
  <si>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</si>
  <si>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</si>
  <si>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</si>
  <si>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</si>
  <si>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</si>
  <si>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</si>
  <si>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</si>
  <si>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</si>
  <si>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</si>
  <si>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</si>
  <si>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</si>
  <si>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</si>
  <si>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</si>
  <si>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</si>
  <si>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</si>
  <si>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</si>
  <si>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</si>
  <si>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</si>
  <si>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</si>
  <si>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</si>
  <si>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</si>
  <si>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</si>
  <si>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</si>
  <si>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</si>
  <si>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</si>
  <si>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</si>
  <si>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</si>
  <si>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</si>
  <si>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</si>
  <si>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</si>
  <si>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</si>
  <si>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</si>
  <si>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</si>
  <si>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</si>
  <si>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</si>
  <si>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</si>
  <si>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</si>
  <si>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</si>
  <si>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</si>
  <si>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</si>
  <si>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</si>
  <si>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</si>
  <si>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</si>
  <si>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</si>
  <si>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</si>
  <si>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</si>
  <si>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</si>
  <si>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</si>
  <si>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</si>
  <si>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</si>
  <si>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</si>
  <si>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</si>
  <si>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</si>
  <si>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</si>
  <si>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</si>
  <si>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</si>
  <si>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</si>
  <si>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</si>
  <si>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</si>
  <si>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</si>
  <si>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</si>
  <si>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</si>
  <si>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</si>
  <si>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</si>
  <si>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</si>
  <si>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</si>
  <si>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</si>
  <si>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</si>
  <si>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</si>
  <si>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</si>
  <si>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</si>
  <si>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</si>
  <si>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</si>
  <si>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</si>
  <si>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</si>
  <si>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</si>
  <si>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</si>
  <si>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</si>
  <si>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</si>
  <si>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</si>
  <si>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</si>
  <si>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</si>
  <si>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</si>
  <si>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</si>
  <si>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</si>
  <si>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</si>
  <si>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</si>
  <si>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</si>
  <si>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</si>
  <si>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</si>
  <si>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</si>
  <si>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</si>
  <si>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</si>
  <si>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</si>
  <si>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</si>
  <si>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</si>
  <si>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</si>
  <si>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</si>
  <si>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</si>
  <si>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</si>
  <si>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</si>
  <si>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</si>
  <si>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</si>
  <si>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</si>
  <si>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</si>
  <si>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</si>
  <si>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</si>
  <si>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</si>
  <si>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</si>
  <si>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</si>
  <si>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</si>
  <si>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</si>
  <si>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</si>
  <si>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</si>
  <si>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</si>
  <si>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</si>
  <si>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</si>
  <si>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</si>
  <si>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</si>
  <si>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</si>
  <si>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</si>
  <si>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</si>
  <si>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</si>
  <si>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</si>
  <si>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</si>
  <si>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</si>
  <si>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</si>
  <si>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</si>
  <si>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</si>
  <si>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</si>
  <si>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</si>
  <si>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</si>
  <si>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</si>
  <si>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</si>
  <si>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</si>
  <si>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</si>
  <si>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</si>
  <si>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</si>
  <si>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</si>
  <si>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</si>
  <si>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</si>
  <si>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</si>
  <si>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</si>
  <si>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</si>
  <si>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</si>
  <si>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</si>
  <si>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</si>
  <si>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</si>
  <si>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</si>
  <si>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</si>
  <si>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</si>
  <si>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</si>
  <si>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</si>
  <si>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</si>
  <si>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</si>
  <si>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</si>
  <si>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</si>
  <si>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</si>
  <si>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</si>
  <si>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</si>
  <si>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</si>
  <si>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</si>
  <si>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</si>
  <si>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</si>
  <si>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</si>
  <si>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</si>
  <si>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</si>
  <si>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</si>
  <si>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</si>
  <si>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</si>
  <si>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</si>
  <si>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</si>
  <si>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</si>
  <si>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</si>
  <si>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</si>
  <si>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</si>
  <si>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</si>
  <si>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</si>
  <si>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</si>
  <si>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</si>
  <si>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</si>
  <si>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</si>
  <si>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</si>
  <si>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</si>
  <si>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</si>
  <si>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</si>
  <si>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</si>
  <si>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</si>
  <si>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</si>
  <si>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</si>
  <si>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</si>
  <si>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</si>
  <si>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</si>
  <si>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</si>
  <si>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</si>
  <si>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</si>
  <si>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</si>
  <si>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</si>
  <si>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</si>
  <si>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</si>
  <si>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</si>
  <si>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</si>
  <si>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</si>
  <si>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</si>
  <si>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</si>
  <si>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</si>
  <si>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</si>
  <si>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</si>
  <si>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</si>
  <si>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</si>
  <si>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</si>
  <si>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</si>
  <si>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</si>
  <si>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</si>
  <si>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</si>
  <si>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</si>
  <si>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</si>
  <si>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</si>
  <si>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</si>
  <si>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</si>
  <si>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</si>
  <si>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</si>
  <si>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</si>
  <si>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</si>
  <si>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</si>
  <si>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</si>
  <si>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</si>
  <si>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</si>
  <si>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</si>
  <si>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</si>
  <si>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</si>
  <si>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</si>
  <si>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</si>
  <si>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</si>
  <si>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</si>
  <si>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</si>
  <si>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</si>
  <si>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</si>
  <si>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</si>
  <si>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</si>
  <si>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</si>
  <si>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</si>
  <si>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</si>
  <si>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</si>
  <si>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</si>
  <si>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</si>
  <si>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</si>
  <si>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</si>
  <si>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</si>
  <si>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</si>
  <si>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</si>
  <si>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</si>
  <si>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</si>
  <si>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</si>
  <si>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</si>
  <si>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</si>
  <si>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</si>
  <si>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</si>
  <si>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</si>
  <si>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</si>
  <si>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</si>
  <si>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</si>
  <si>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</si>
  <si>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</si>
  <si>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</si>
  <si>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</si>
  <si>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</si>
  <si>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</si>
  <si>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</si>
  <si>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</si>
  <si>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</si>
  <si>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</si>
  <si>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</si>
  <si>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</si>
  <si>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</si>
  <si>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</si>
  <si>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</si>
  <si>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</si>
  <si>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</si>
  <si>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</si>
  <si>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</si>
  <si>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</si>
  <si>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</si>
  <si>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</si>
  <si>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</si>
  <si>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</si>
  <si>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</si>
  <si>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</si>
  <si>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</si>
  <si>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</si>
  <si>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</si>
  <si>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</si>
  <si>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</si>
  <si>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</si>
  <si>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</si>
  <si>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</si>
  <si>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</si>
  <si>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</si>
  <si>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</si>
  <si>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</si>
  <si>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</si>
  <si>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</si>
  <si>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</si>
  <si>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</si>
  <si>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</si>
  <si>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</si>
  <si>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</si>
  <si>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</si>
  <si>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</si>
  <si>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</si>
  <si>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</si>
  <si>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</si>
  <si>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</si>
  <si>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</si>
  <si>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</si>
  <si>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</si>
  <si>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</si>
  <si>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</si>
  <si>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</si>
  <si>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</si>
  <si>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</si>
  <si>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</si>
  <si>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</si>
  <si>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</si>
  <si>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</si>
  <si>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</si>
  <si>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</si>
  <si>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</si>
  <si>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</si>
  <si>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</si>
  <si>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</si>
  <si>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</si>
  <si>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</si>
  <si>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</si>
  <si>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</si>
  <si>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</si>
  <si>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</si>
  <si>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</si>
  <si>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</si>
  <si>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</si>
  <si>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</si>
  <si>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</si>
  <si>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</si>
  <si>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</si>
  <si>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</si>
  <si>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</si>
  <si>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</si>
  <si>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</si>
  <si>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</si>
  <si>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</si>
  <si>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</si>
  <si>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</si>
  <si>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</si>
  <si>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</si>
  <si>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</si>
  <si>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</si>
  <si>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</si>
  <si>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</si>
  <si>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</si>
  <si>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</si>
  <si>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</si>
  <si>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</si>
  <si>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</si>
  <si>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</si>
  <si>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</si>
  <si>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</si>
  <si>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</si>
  <si>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</si>
  <si>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</si>
  <si>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</si>
  <si>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</si>
  <si>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</si>
  <si>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</si>
  <si>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</si>
  <si>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</si>
  <si>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</si>
  <si>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</si>
  <si>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</si>
  <si>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</si>
  <si>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</si>
  <si>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</si>
  <si>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</si>
  <si>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</si>
  <si>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</si>
  <si>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</si>
  <si>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</si>
  <si>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</si>
  <si>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</si>
  <si>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</si>
  <si>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</si>
  <si>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</si>
  <si>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</si>
  <si>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</si>
  <si>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</si>
  <si>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</si>
  <si>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</si>
  <si>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</si>
  <si>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</si>
  <si>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</si>
  <si>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</si>
  <si>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</si>
  <si>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</si>
  <si>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</si>
  <si>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</si>
  <si>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</si>
  <si>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</si>
  <si>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</si>
  <si>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</si>
  <si>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</si>
  <si>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</si>
  <si>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</si>
  <si>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</si>
  <si>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</si>
  <si>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</si>
  <si>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</si>
  <si>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</si>
  <si>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</si>
  <si>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</si>
  <si>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</si>
  <si>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</si>
  <si>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</si>
  <si>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</si>
  <si>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</si>
  <si>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</si>
  <si>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</si>
  <si>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</si>
  <si>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</si>
  <si>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</si>
  <si>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</si>
  <si>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</si>
  <si>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</si>
  <si>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</si>
  <si>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</si>
  <si>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</si>
  <si>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</si>
  <si>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</si>
  <si>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</si>
  <si>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</si>
  <si>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</si>
  <si>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</si>
  <si>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</si>
  <si>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</si>
  <si>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</si>
  <si>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</si>
  <si>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</si>
  <si>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</si>
  <si>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</si>
  <si>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</si>
  <si>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</si>
  <si>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</si>
  <si>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</si>
  <si>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</si>
  <si>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</si>
  <si>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</si>
  <si>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</si>
  <si>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</si>
  <si>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</si>
  <si>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</si>
  <si>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</si>
  <si>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</si>
  <si>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</si>
  <si>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</si>
  <si>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</si>
  <si>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</si>
  <si>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</si>
  <si>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</si>
  <si>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</si>
  <si>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</si>
  <si>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</si>
  <si>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</si>
  <si>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</si>
  <si>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</si>
  <si>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</si>
  <si>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</si>
  <si>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</si>
  <si>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</si>
  <si>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</si>
  <si>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</si>
  <si>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</si>
  <si>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</si>
  <si>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</si>
  <si>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</si>
  <si>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</si>
  <si>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</si>
  <si>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</si>
  <si>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</si>
  <si>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</si>
  <si>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</si>
  <si>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</si>
  <si>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</si>
  <si>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</si>
  <si>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</si>
  <si>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</si>
  <si>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</si>
  <si>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</si>
  <si>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</si>
  <si>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</si>
  <si>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</si>
  <si>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</si>
  <si>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</si>
  <si>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</si>
  <si>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</si>
  <si>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</si>
  <si>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</si>
  <si>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</si>
  <si>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</si>
  <si>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</si>
  <si>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</si>
  <si>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</si>
  <si>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</si>
  <si>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</si>
  <si>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</si>
  <si>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</si>
  <si>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</si>
  <si>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</si>
  <si>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</si>
  <si>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</si>
  <si>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</si>
  <si>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</si>
  <si>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</si>
  <si>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</si>
  <si>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</si>
  <si>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</si>
  <si>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</si>
  <si>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</si>
  <si>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</si>
  <si>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</si>
  <si>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</si>
  <si>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</si>
  <si>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</si>
  <si>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</si>
  <si>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</si>
  <si>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</si>
  <si>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</si>
  <si>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</si>
  <si>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</si>
  <si>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</si>
  <si>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</si>
  <si>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</si>
  <si>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</si>
  <si>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</si>
  <si>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</si>
  <si>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</si>
  <si>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</si>
  <si>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</si>
  <si>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</si>
  <si>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</si>
  <si>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</si>
  <si>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</si>
  <si>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</si>
  <si>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</si>
  <si>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</si>
  <si>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</si>
  <si>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</si>
  <si>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</si>
  <si>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</si>
  <si>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</si>
  <si>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</si>
  <si>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</si>
  <si>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</si>
  <si>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</si>
  <si>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</si>
  <si>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</si>
  <si>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</si>
  <si>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</si>
  <si>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</si>
  <si>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</si>
  <si>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</si>
  <si>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</si>
  <si>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</si>
  <si>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</si>
  <si>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</si>
  <si>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</si>
  <si>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</si>
  <si>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</si>
  <si>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</si>
  <si>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</si>
  <si>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</si>
  <si>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</si>
  <si>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</si>
  <si>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</si>
  <si>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</si>
  <si>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</si>
  <si>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</si>
  <si>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</si>
  <si>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</si>
  <si>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</si>
  <si>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</si>
  <si>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</si>
  <si>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</si>
  <si>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</si>
  <si>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</si>
  <si>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</si>
  <si>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</si>
  <si>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</si>
  <si>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</si>
  <si>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</si>
  <si>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</si>
  <si>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</si>
  <si>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</si>
  <si>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</si>
  <si>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</si>
  <si>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</si>
  <si>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</si>
  <si>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</si>
  <si>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</si>
  <si>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</si>
  <si>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</si>
  <si>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</si>
  <si>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</si>
  <si>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</si>
  <si>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</si>
  <si>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</si>
  <si>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</si>
  <si>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</si>
  <si>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</si>
  <si>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</si>
  <si>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</si>
  <si>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</si>
  <si>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</si>
  <si>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</si>
  <si>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</si>
  <si>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</si>
  <si>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</si>
  <si>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</si>
  <si>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</si>
  <si>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</si>
  <si>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</si>
  <si>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</si>
  <si>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</si>
  <si>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</si>
  <si>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</si>
  <si>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</si>
  <si>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</si>
  <si>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</si>
  <si>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</si>
  <si>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</si>
  <si>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</si>
  <si>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</si>
  <si>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</si>
  <si>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</si>
  <si>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</si>
  <si>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</si>
  <si>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</si>
  <si>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</si>
  <si>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</si>
  <si>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</si>
  <si>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</si>
  <si>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</si>
  <si>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</si>
  <si>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</si>
  <si>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</si>
  <si>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</si>
  <si>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</si>
  <si>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</si>
  <si>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</si>
  <si>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</si>
  <si>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</si>
  <si>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</si>
  <si>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</si>
  <si>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</si>
  <si>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</si>
  <si>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</si>
  <si>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</si>
  <si>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</si>
  <si>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</si>
  <si>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</si>
  <si>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</si>
  <si>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</si>
  <si>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</si>
  <si>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</si>
  <si>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</si>
  <si>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</si>
  <si>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</si>
  <si>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</si>
  <si>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</si>
  <si>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</si>
  <si>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</si>
  <si>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</si>
  <si>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</si>
  <si>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</si>
  <si>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</si>
  <si>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</si>
  <si>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</si>
  <si>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</si>
  <si>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</si>
  <si>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</si>
  <si>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</si>
  <si>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</si>
  <si>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</si>
  <si>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</si>
  <si>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</si>
  <si>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</si>
  <si>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</si>
  <si>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</si>
  <si>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</si>
  <si>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</si>
  <si>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</si>
  <si>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</si>
  <si>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</si>
  <si>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</si>
  <si>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</si>
  <si>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</si>
  <si>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</si>
  <si>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</si>
  <si>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</si>
  <si>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</si>
  <si>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</si>
  <si>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</si>
  <si>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</si>
  <si>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</si>
  <si>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</si>
  <si>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</si>
  <si>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</si>
  <si>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</si>
  <si>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</si>
  <si>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</si>
  <si>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</si>
  <si>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</si>
  <si>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</si>
  <si>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</si>
  <si>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</si>
  <si>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</si>
  <si>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</si>
  <si>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</si>
  <si>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</si>
  <si>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</si>
  <si>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</si>
  <si>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</si>
  <si>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</si>
  <si>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</si>
  <si>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</si>
  <si>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</si>
  <si>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</si>
  <si>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</si>
  <si>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</si>
  <si>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</si>
  <si>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</si>
  <si>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</si>
  <si>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</si>
  <si>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</si>
  <si>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</si>
  <si>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</si>
  <si>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</si>
  <si>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</si>
  <si>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</si>
  <si>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</si>
  <si>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</si>
  <si>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</si>
  <si>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</si>
  <si>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</si>
  <si>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</si>
  <si>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</si>
  <si>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</si>
  <si>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</si>
  <si>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</si>
  <si>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</si>
  <si>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</si>
  <si>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</si>
  <si>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</si>
  <si>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</si>
  <si>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</si>
  <si>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</si>
  <si>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</si>
  <si>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</si>
  <si>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</si>
  <si>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</si>
  <si>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</si>
  <si>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</si>
  <si>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</si>
  <si>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</si>
  <si>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</si>
  <si>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</si>
  <si>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</si>
  <si>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</si>
  <si>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</si>
  <si>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</si>
  <si>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</si>
  <si>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</si>
  <si>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</si>
  <si>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</si>
  <si>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</si>
  <si>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</si>
  <si>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</si>
  <si>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</si>
  <si>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</si>
  <si>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</si>
  <si>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</si>
  <si>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</si>
  <si>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</si>
  <si>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</si>
  <si>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</si>
  <si>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</si>
  <si>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</si>
  <si>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</si>
  <si>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</si>
  <si>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</si>
  <si>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</si>
  <si>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</si>
  <si>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</si>
  <si>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</si>
  <si>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</si>
  <si>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</si>
  <si>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</si>
  <si>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</si>
  <si>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</si>
  <si>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</si>
  <si>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</si>
  <si>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</si>
  <si>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</si>
  <si>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</si>
  <si>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</si>
  <si>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</si>
  <si>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</si>
  <si>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</si>
  <si>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</si>
  <si>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</si>
  <si>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</si>
  <si>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</si>
  <si>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</si>
  <si>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</si>
  <si>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</si>
  <si>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</si>
  <si>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</si>
  <si>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</si>
  <si>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</si>
  <si>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</si>
  <si>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</si>
  <si>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</si>
  <si>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</si>
  <si>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</si>
  <si>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</si>
  <si>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</si>
  <si>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</si>
  <si>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</si>
  <si>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</si>
  <si>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</si>
  <si>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</si>
  <si>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</si>
  <si>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</si>
  <si>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</si>
  <si>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</si>
  <si>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</si>
  <si>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</si>
  <si>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</si>
  <si>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</si>
  <si>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</si>
  <si>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</si>
  <si>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</si>
  <si>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</si>
  <si>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</si>
  <si>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</si>
  <si>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</si>
  <si>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</si>
  <si>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</si>
  <si>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</si>
  <si>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</si>
  <si>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</si>
  <si>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</si>
  <si>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</si>
  <si>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</si>
  <si>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</si>
  <si>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</si>
  <si>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</si>
  <si>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</si>
  <si>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</si>
  <si>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</si>
  <si>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</si>
  <si>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</si>
  <si>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</si>
  <si>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</si>
  <si>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</si>
  <si>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</si>
  <si>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</si>
  <si>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</si>
  <si>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</si>
  <si>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</si>
  <si>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</si>
  <si>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</si>
  <si>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</si>
  <si>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</si>
  <si>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</si>
  <si>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</si>
  <si>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</si>
  <si>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</si>
  <si>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</si>
  <si>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</si>
  <si>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</si>
  <si>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</si>
  <si>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</si>
  <si>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</si>
  <si>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</si>
  <si>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</si>
  <si>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</si>
  <si>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</si>
  <si>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</si>
  <si>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</si>
  <si>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</si>
  <si>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</si>
  <si>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</si>
  <si>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</si>
  <si>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</si>
  <si>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</si>
  <si>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</si>
  <si>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</si>
  <si>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</si>
  <si>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</si>
  <si>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</si>
  <si>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</si>
  <si>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</si>
  <si>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</si>
  <si>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</si>
  <si>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</si>
  <si>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</si>
  <si>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</si>
  <si>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</si>
  <si>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</si>
  <si>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</si>
  <si>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</si>
  <si>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</si>
  <si>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</si>
  <si>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</si>
  <si>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</si>
  <si>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</si>
  <si>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</si>
  <si>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</si>
  <si>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</si>
  <si>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</si>
  <si>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</si>
  <si>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</si>
  <si>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</si>
  <si>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</si>
  <si>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</si>
  <si>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</si>
  <si>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</si>
  <si>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</si>
  <si>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</si>
  <si>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</si>
  <si>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</si>
  <si>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</si>
  <si>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</si>
  <si>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</si>
  <si>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</si>
  <si>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</si>
  <si>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</si>
  <si>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</si>
  <si>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</si>
  <si>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</si>
  <si>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</si>
  <si>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</si>
  <si>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</si>
  <si>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</si>
  <si>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</si>
  <si>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</si>
  <si>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</si>
  <si>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</si>
  <si>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</si>
  <si>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</si>
  <si>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</si>
  <si>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</si>
  <si>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</si>
  <si>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</si>
  <si>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</si>
  <si>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</si>
  <si>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</si>
  <si>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</si>
  <si>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</si>
  <si>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</si>
  <si>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</si>
  <si>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</si>
  <si>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</si>
  <si>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</si>
  <si>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</si>
  <si>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</si>
  <si>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</si>
  <si>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</si>
  <si>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</si>
  <si>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</si>
  <si>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</si>
  <si>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</si>
  <si>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</si>
  <si>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</si>
  <si>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</si>
  <si>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</si>
  <si>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</si>
  <si>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</si>
  <si>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</si>
  <si>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</si>
  <si>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</si>
  <si>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</si>
  <si>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</si>
  <si>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</si>
  <si>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</si>
  <si>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</si>
  <si>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</si>
  <si>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</si>
  <si>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</si>
  <si>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</si>
  <si>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</si>
  <si>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</si>
  <si>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</si>
  <si>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</si>
  <si>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</si>
  <si>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</si>
  <si>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</si>
  <si>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</si>
  <si>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</si>
  <si>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</si>
  <si>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</si>
  <si>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</si>
  <si>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</si>
  <si>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</si>
  <si>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</si>
  <si>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</si>
  <si>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</si>
  <si>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</si>
  <si>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</si>
  <si>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</si>
  <si>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</si>
  <si>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</si>
  <si>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</si>
  <si>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</si>
  <si>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</si>
  <si>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</si>
  <si>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</si>
  <si>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</si>
  <si>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</si>
  <si>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</si>
  <si>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</si>
  <si>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</si>
  <si>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</si>
  <si>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</si>
  <si>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</si>
  <si>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</si>
  <si>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</si>
  <si>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</si>
  <si>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</si>
  <si>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</si>
  <si>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</si>
  <si>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</si>
  <si>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</si>
  <si>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</si>
  <si>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</si>
  <si>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</si>
  <si>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</si>
  <si>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</si>
  <si>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</si>
  <si>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</si>
  <si>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</si>
  <si>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</si>
  <si>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</si>
  <si>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</si>
  <si>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</si>
  <si>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</si>
  <si>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</si>
  <si>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</si>
  <si>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</si>
  <si>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</si>
  <si>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</si>
  <si>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</si>
  <si>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</si>
  <si>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</si>
  <si>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</si>
  <si>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</si>
  <si>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</si>
  <si>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</si>
  <si>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</si>
  <si>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</si>
  <si>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</si>
  <si>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</si>
  <si>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</si>
  <si>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</si>
  <si>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</si>
  <si>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</si>
  <si>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</si>
  <si>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</si>
  <si>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</si>
  <si>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</si>
  <si>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</si>
  <si>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</si>
  <si>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</si>
  <si>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</si>
  <si>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</si>
  <si>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</si>
  <si>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</si>
  <si>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</si>
  <si>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</si>
  <si>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</si>
  <si>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</si>
  <si>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</si>
  <si>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</si>
  <si>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</si>
  <si>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</si>
  <si>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</si>
  <si>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</si>
  <si>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</si>
  <si>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</si>
  <si>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</si>
  <si>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</si>
  <si>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</si>
  <si>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</si>
  <si>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</si>
  <si>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</si>
  <si>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</si>
  <si>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</si>
  <si>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</si>
  <si>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</si>
  <si>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</si>
  <si>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</si>
  <si>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</si>
  <si>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</si>
  <si>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</si>
  <si>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</si>
  <si>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</si>
  <si>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</si>
  <si>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</si>
  <si>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</si>
  <si>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</si>
  <si>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</si>
  <si>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</si>
  <si>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</si>
  <si>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</si>
  <si>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</si>
  <si>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</si>
  <si>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</si>
  <si>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</si>
  <si>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</si>
  <si>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</si>
  <si>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</si>
  <si>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</si>
  <si>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</si>
  <si>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</si>
  <si>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</si>
  <si>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</si>
  <si>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</si>
  <si>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</si>
  <si>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</si>
  <si>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</si>
  <si>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</si>
  <si>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</si>
  <si>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</si>
  <si>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</si>
  <si>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</si>
  <si>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</si>
  <si>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</si>
  <si>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</si>
  <si>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</si>
  <si>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</si>
  <si>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</si>
  <si>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</si>
  <si>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</si>
  <si>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</si>
  <si>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</si>
  <si>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</si>
  <si>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</si>
  <si>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</si>
  <si>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</si>
  <si>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</si>
  <si>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</si>
  <si>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</si>
  <si>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</si>
  <si>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</si>
  <si>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</si>
  <si>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</si>
  <si>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</si>
  <si>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</si>
  <si>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</si>
  <si>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</si>
  <si>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</si>
  <si>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</si>
  <si>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</si>
  <si>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</si>
  <si>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</si>
  <si>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</si>
  <si>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</si>
  <si>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</si>
  <si>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</si>
  <si>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</si>
  <si>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</si>
  <si>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</si>
  <si>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</si>
  <si>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</si>
  <si>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</si>
  <si>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</si>
  <si>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</si>
  <si>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</si>
  <si>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</si>
  <si>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</si>
  <si>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</si>
  <si>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</si>
  <si>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</si>
  <si>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</si>
  <si>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</si>
  <si>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</si>
  <si>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</si>
  <si>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</si>
  <si>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</si>
  <si>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</si>
  <si>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</si>
  <si>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</si>
  <si>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</si>
  <si>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</si>
  <si>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</si>
  <si>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</si>
  <si>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</si>
  <si>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</si>
  <si>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</si>
  <si>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</si>
  <si>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</si>
  <si>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</si>
  <si>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</si>
  <si>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</si>
  <si>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</si>
  <si>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</si>
  <si>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</si>
  <si>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</si>
  <si>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</si>
  <si>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</si>
  <si>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</si>
  <si>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</si>
  <si>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</si>
  <si>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</si>
  <si>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</si>
  <si>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</si>
  <si>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</si>
  <si>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</si>
  <si>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</si>
  <si>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</si>
  <si>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</si>
  <si>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</si>
  <si>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</si>
  <si>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</si>
  <si>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</si>
  <si>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</si>
  <si>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</si>
  <si>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</si>
  <si>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</si>
  <si>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</si>
  <si>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</si>
  <si>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</si>
  <si>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</si>
  <si>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</si>
  <si>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</si>
  <si>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</si>
  <si>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</si>
  <si>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</si>
  <si>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</si>
  <si>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</si>
  <si>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</si>
  <si>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</si>
  <si>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</si>
  <si>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</si>
  <si>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</si>
  <si>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</si>
  <si>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</si>
  <si>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</si>
  <si>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</si>
  <si>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</si>
  <si>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</si>
  <si>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</si>
  <si>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</si>
  <si>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</si>
  <si>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</si>
  <si>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</si>
  <si>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</si>
  <si>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</si>
  <si>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</si>
  <si>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</si>
  <si>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</si>
  <si>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</si>
  <si>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</si>
  <si>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</si>
  <si>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</si>
  <si>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</si>
  <si>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</si>
  <si>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</si>
  <si>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</si>
  <si>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</si>
  <si>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</si>
  <si>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</si>
  <si>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</si>
  <si>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</si>
  <si>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</si>
  <si>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</si>
  <si>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</si>
  <si>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</si>
  <si>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</si>
  <si>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</si>
  <si>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</si>
  <si>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</si>
  <si>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</si>
  <si>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</si>
  <si>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</si>
  <si>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</si>
  <si>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</si>
  <si>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</si>
  <si>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</si>
  <si>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</si>
  <si>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</si>
  <si>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</si>
  <si>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</si>
  <si>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</si>
  <si>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</si>
  <si>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</si>
  <si>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</si>
  <si>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</si>
  <si>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</si>
  <si>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</si>
  <si>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</si>
  <si>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</si>
  <si>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</si>
  <si>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</si>
  <si>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</si>
  <si>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</si>
  <si>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</si>
  <si>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</si>
  <si>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</si>
  <si>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</si>
  <si>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</si>
  <si>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</si>
  <si>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</si>
  <si>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</si>
  <si>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</si>
  <si>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</si>
  <si>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</si>
  <si>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</si>
  <si>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</si>
  <si>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</si>
  <si>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</si>
  <si>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</si>
  <si>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</si>
  <si>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</si>
  <si>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</si>
  <si>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</si>
  <si>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</si>
  <si>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</si>
  <si>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</si>
  <si>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</si>
  <si>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</si>
  <si>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</si>
  <si>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</si>
  <si>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</si>
  <si>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</si>
  <si>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</si>
  <si>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</si>
  <si>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</si>
  <si>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</si>
  <si>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</si>
  <si>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</si>
  <si>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</si>
  <si>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</si>
  <si>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</si>
  <si>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</si>
  <si>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</si>
  <si>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</si>
  <si>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</si>
  <si>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</si>
  <si>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</si>
  <si>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</si>
  <si>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</si>
  <si>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</si>
  <si>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</si>
  <si>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</si>
  <si>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</si>
  <si>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</si>
  <si>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</si>
  <si>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</si>
  <si>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</si>
  <si>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</si>
  <si>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</si>
  <si>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</si>
  <si>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</si>
  <si>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</si>
  <si>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</si>
  <si>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</si>
  <si>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</si>
  <si>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</si>
  <si>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</si>
  <si>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</si>
  <si>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</si>
  <si>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</si>
  <si>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</si>
  <si>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</si>
  <si>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</si>
  <si>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</si>
  <si>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</si>
  <si>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</si>
  <si>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</si>
  <si>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</si>
  <si>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</si>
  <si>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</si>
  <si>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</si>
  <si>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</si>
  <si>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</si>
  <si>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</si>
  <si>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</si>
  <si>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</si>
  <si>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</si>
  <si>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</si>
  <si>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</si>
  <si>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</si>
  <si>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</si>
  <si>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</si>
  <si>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</si>
  <si>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</si>
  <si>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</si>
  <si>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</si>
  <si>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</si>
  <si>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</si>
  <si>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</si>
  <si>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</si>
  <si>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</si>
  <si>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</si>
  <si>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</si>
  <si>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</si>
  <si>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</si>
  <si>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</si>
  <si>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</si>
  <si>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</si>
  <si>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</si>
  <si>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</si>
  <si>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</si>
  <si>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</si>
  <si>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</si>
  <si>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</si>
  <si>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</si>
  <si>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</si>
  <si>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</si>
  <si>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</si>
  <si>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</si>
  <si>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</si>
  <si>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</si>
  <si>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</si>
  <si>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</si>
  <si>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</si>
  <si>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</si>
  <si>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</si>
  <si>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</si>
  <si>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</si>
  <si>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</si>
  <si>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</si>
  <si>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</si>
  <si>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</si>
  <si>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</si>
  <si>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</si>
  <si>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</si>
  <si>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</si>
  <si>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</si>
  <si>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</si>
  <si>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</si>
  <si>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</si>
  <si>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</si>
  <si>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</si>
  <si>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</si>
  <si>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</si>
  <si>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</si>
  <si>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</si>
  <si>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</si>
  <si>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</si>
  <si>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</si>
  <si>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</si>
  <si>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</si>
  <si>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</si>
  <si>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</si>
  <si>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</si>
  <si>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</si>
  <si>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</si>
  <si>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</si>
  <si>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</si>
  <si>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</si>
  <si>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</si>
  <si>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</si>
  <si>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</si>
  <si>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</si>
  <si>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</si>
  <si>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</si>
  <si>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</si>
  <si>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</si>
  <si>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</si>
  <si>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</si>
  <si>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</si>
  <si>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</si>
  <si>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</si>
  <si>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</si>
  <si>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</si>
  <si>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</si>
  <si>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</si>
  <si>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</si>
  <si>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</si>
  <si>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</si>
  <si>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</si>
  <si>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</si>
  <si>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</si>
  <si>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</si>
  <si>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</si>
  <si>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</si>
  <si>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</si>
  <si>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</si>
  <si>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</si>
  <si>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</si>
  <si>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</si>
  <si>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</si>
  <si>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</si>
  <si>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</si>
  <si>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</si>
  <si>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</si>
  <si>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</si>
  <si>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</si>
  <si>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</si>
  <si>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</si>
  <si>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</si>
  <si>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</si>
  <si>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</si>
  <si>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</si>
  <si>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</si>
  <si>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</si>
  <si>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</si>
  <si>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</si>
  <si>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</si>
  <si>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</si>
  <si>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</si>
  <si>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</si>
  <si>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</si>
  <si>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</si>
  <si>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</si>
  <si>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</si>
  <si>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</si>
  <si>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</si>
  <si>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</si>
  <si>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</si>
  <si>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</si>
  <si>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</si>
  <si>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</si>
  <si>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</si>
  <si>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</si>
  <si>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</si>
  <si>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</si>
  <si>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</si>
  <si>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</si>
  <si>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</si>
  <si>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</si>
  <si>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</si>
  <si>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</si>
  <si>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</si>
  <si>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</si>
  <si>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</si>
  <si>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</si>
  <si>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</si>
  <si>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</si>
  <si>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</si>
  <si>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</si>
  <si>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</si>
  <si>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</si>
  <si>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</si>
  <si>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</si>
  <si>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</si>
  <si>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</si>
  <si>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</si>
  <si>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</si>
  <si>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</si>
  <si>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</si>
  <si>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</si>
  <si>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</si>
  <si>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</si>
  <si>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</si>
  <si>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</si>
  <si>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</si>
  <si>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</si>
  <si>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</si>
  <si>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</si>
  <si>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</si>
  <si>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</si>
  <si>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</si>
  <si>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</si>
  <si>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</si>
  <si>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</si>
  <si>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</si>
  <si>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</si>
  <si>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</si>
  <si>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</si>
  <si>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</si>
  <si>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</si>
  <si>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</si>
  <si>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</si>
  <si>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</si>
  <si>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</si>
  <si>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</si>
  <si>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</si>
  <si>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</si>
  <si>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</si>
  <si>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</si>
  <si>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</si>
  <si>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</si>
  <si>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</si>
  <si>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</si>
  <si>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</si>
  <si>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</si>
  <si>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</si>
  <si>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</si>
  <si>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</si>
  <si>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</si>
  <si>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</si>
  <si>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</si>
  <si>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</si>
  <si>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</si>
  <si>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</si>
  <si>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</si>
  <si>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</si>
  <si>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</si>
  <si>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</si>
  <si>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</si>
  <si>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</si>
  <si>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</si>
  <si>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</si>
  <si>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</si>
  <si>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</si>
  <si>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</si>
  <si>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</si>
  <si>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</si>
  <si>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</si>
  <si>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</si>
  <si>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</si>
  <si>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</si>
  <si>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</si>
  <si>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</si>
  <si>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</si>
  <si>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</si>
  <si>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</si>
  <si>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</si>
  <si>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</si>
  <si>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</si>
  <si>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</si>
  <si>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</si>
  <si>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</si>
  <si>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</si>
  <si>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</si>
  <si>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</si>
  <si>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</si>
  <si>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</si>
  <si>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</si>
  <si>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</si>
  <si>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</si>
  <si>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</si>
  <si>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</si>
  <si>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</si>
  <si>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</si>
  <si>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</si>
  <si>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</si>
  <si>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</si>
  <si>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</si>
  <si>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</si>
  <si>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</si>
  <si>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</si>
  <si>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</si>
  <si>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</si>
  <si>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</si>
  <si>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</si>
  <si>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</si>
  <si>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</si>
  <si>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</si>
  <si>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</si>
  <si>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</si>
  <si>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</si>
  <si>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</si>
  <si>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</si>
  <si>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</si>
  <si>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</si>
  <si>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</si>
  <si>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</si>
  <si>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</si>
  <si>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</si>
  <si>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</si>
  <si>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</si>
  <si>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</si>
  <si>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</si>
  <si>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</si>
  <si>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</si>
  <si>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</si>
  <si>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</si>
  <si>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</si>
  <si>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</si>
  <si>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</si>
  <si>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</si>
  <si>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</si>
  <si>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</si>
  <si>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</si>
  <si>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</si>
  <si>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</si>
  <si>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</si>
  <si>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</si>
  <si>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</si>
  <si>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</si>
  <si>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</si>
  <si>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</si>
  <si>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</si>
  <si>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</si>
  <si>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</si>
  <si>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</si>
  <si>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</si>
  <si>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</si>
  <si>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</si>
  <si>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</si>
  <si>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</si>
  <si>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</si>
  <si>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</si>
  <si>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</si>
  <si>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</si>
  <si>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</si>
  <si>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</si>
  <si>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</si>
  <si>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</si>
  <si>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</si>
  <si>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</si>
  <si>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</si>
  <si>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</si>
  <si>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</si>
  <si>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</si>
  <si>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</si>
  <si>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</si>
  <si>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</si>
  <si>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</si>
  <si>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</si>
  <si>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</si>
  <si>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</si>
  <si>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</si>
  <si>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</si>
  <si>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</si>
  <si>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</si>
  <si>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</si>
  <si>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</si>
  <si>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</si>
  <si>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</si>
  <si>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</si>
  <si>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</si>
  <si>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</si>
  <si>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</si>
  <si>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</si>
  <si>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</si>
  <si>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</si>
  <si>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</si>
  <si>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</si>
  <si>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</si>
  <si>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</si>
  <si>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</si>
  <si>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</si>
  <si>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</si>
  <si>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</si>
  <si>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</si>
  <si>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</si>
  <si>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</si>
  <si>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</si>
  <si>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</si>
  <si>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</si>
  <si>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</si>
  <si>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</si>
  <si>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</si>
  <si>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</si>
  <si>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</si>
  <si>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</si>
  <si>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</si>
  <si>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</si>
  <si>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</si>
  <si>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</si>
  <si>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</si>
  <si>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</si>
  <si>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</si>
  <si>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</si>
  <si>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</si>
  <si>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</si>
  <si>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</si>
  <si>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</si>
  <si>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</si>
  <si>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</si>
  <si>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</si>
  <si>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</si>
  <si>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</si>
  <si>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</si>
  <si>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</si>
  <si>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</si>
  <si>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</si>
  <si>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</si>
  <si>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</si>
  <si>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</si>
  <si>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</si>
  <si>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</si>
  <si>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</si>
  <si>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</si>
  <si>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</si>
  <si>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</si>
  <si>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</si>
  <si>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</si>
  <si>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</si>
  <si>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</si>
  <si>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</si>
  <si>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</si>
  <si>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</si>
  <si>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</si>
  <si>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</si>
  <si>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</si>
  <si>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</si>
  <si>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</si>
  <si>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</si>
  <si>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</si>
  <si>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</si>
  <si>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</si>
  <si>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</si>
  <si>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</si>
  <si>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</si>
  <si>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</si>
  <si>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</si>
  <si>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</si>
  <si>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</si>
  <si>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</si>
  <si>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</si>
  <si>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</si>
  <si>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</si>
  <si>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</si>
  <si>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</si>
  <si>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</si>
  <si>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</si>
  <si>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</si>
  <si>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</si>
  <si>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</si>
  <si>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</si>
  <si>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</si>
  <si>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</si>
  <si>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</si>
  <si>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</si>
  <si>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</si>
  <si>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</si>
  <si>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</si>
  <si>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</si>
  <si>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</si>
  <si>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</si>
  <si>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</si>
  <si>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</si>
  <si>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</si>
  <si>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</si>
  <si>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</si>
  <si>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</si>
  <si>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</si>
  <si>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</si>
  <si>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</si>
  <si>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</si>
  <si>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</si>
  <si>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</si>
  <si>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</si>
  <si>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</si>
  <si>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</si>
  <si>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</si>
  <si>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</si>
  <si>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</si>
  <si>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</si>
  <si>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</si>
  <si>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</si>
  <si>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</si>
  <si>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</si>
  <si>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</si>
  <si>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</si>
  <si>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</si>
  <si>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</si>
  <si>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</si>
  <si>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</si>
  <si>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</si>
  <si>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</si>
  <si>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</si>
  <si>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</si>
  <si>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</si>
  <si>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</si>
  <si>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</si>
  <si>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</si>
  <si>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</si>
  <si>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</si>
  <si>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</si>
  <si>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</si>
  <si>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</si>
  <si>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</si>
  <si>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</si>
  <si>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</si>
  <si>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</si>
  <si>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</si>
  <si>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</si>
  <si>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</si>
  <si>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</si>
  <si>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</si>
  <si>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</si>
  <si>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</si>
  <si>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</si>
  <si>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</si>
  <si>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</si>
  <si>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</si>
  <si>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</si>
  <si>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</si>
  <si>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</si>
  <si>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</si>
  <si>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</si>
  <si>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</si>
  <si>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</si>
  <si>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</si>
  <si>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</si>
  <si>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</si>
  <si>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</si>
  <si>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</si>
  <si>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</si>
  <si>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</si>
  <si>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</si>
  <si>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</si>
  <si>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</si>
  <si>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</si>
  <si>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</si>
  <si>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</si>
  <si>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</si>
  <si>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</si>
  <si>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</si>
  <si>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</si>
  <si>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</si>
  <si>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</si>
  <si>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</si>
  <si>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</si>
  <si>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</si>
  <si>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</si>
  <si>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</si>
  <si>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</si>
  <si>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</si>
  <si>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</si>
  <si>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</si>
  <si>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</si>
  <si>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</si>
  <si>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</si>
  <si>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</si>
  <si>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</si>
  <si>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</si>
  <si>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</si>
  <si>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</si>
  <si>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</si>
  <si>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</si>
  <si>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</si>
  <si>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</si>
  <si>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</si>
  <si>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</si>
  <si>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</si>
  <si>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</si>
  <si>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</si>
  <si>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</si>
  <si>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</si>
  <si>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</si>
  <si>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</si>
  <si>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</si>
  <si>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</si>
  <si>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</si>
  <si>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</si>
  <si>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</si>
  <si>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</si>
  <si>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</si>
  <si>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</si>
  <si>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</si>
  <si>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</si>
  <si>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</si>
  <si>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</si>
  <si>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</si>
  <si>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</si>
  <si>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</si>
  <si>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</si>
  <si>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</si>
  <si>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</si>
  <si>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</si>
  <si>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</si>
  <si>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</si>
  <si>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</si>
  <si>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</si>
  <si>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</si>
  <si>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</si>
  <si>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</si>
  <si>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</si>
  <si>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</si>
  <si>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</si>
  <si>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</si>
  <si>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</si>
  <si>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</si>
  <si>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</si>
  <si>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</si>
  <si>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</si>
  <si>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</si>
  <si>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</si>
  <si>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</si>
  <si>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</si>
  <si>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</si>
  <si>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</si>
  <si>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</si>
  <si>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</si>
  <si>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</si>
  <si>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</si>
  <si>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</si>
  <si>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</si>
  <si>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</si>
  <si>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</si>
  <si>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</si>
  <si>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</si>
  <si>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</si>
  <si>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</si>
  <si>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</si>
  <si>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</si>
  <si>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</si>
  <si>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</si>
  <si>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</si>
  <si>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</si>
  <si>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</si>
  <si>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</si>
  <si>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</si>
  <si>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</si>
  <si>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</si>
  <si>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</si>
  <si>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</si>
  <si>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</si>
  <si>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</si>
  <si>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</si>
  <si>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</si>
  <si>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</si>
  <si>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</si>
  <si>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</si>
  <si>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</si>
  <si>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</si>
  <si>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</si>
  <si>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</si>
  <si>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</si>
  <si>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</si>
  <si>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</si>
  <si>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</si>
  <si>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</si>
  <si>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</si>
  <si>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</si>
  <si>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</si>
  <si>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</si>
  <si>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</si>
  <si>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</si>
  <si>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</si>
  <si>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</si>
  <si>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</si>
  <si>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</si>
  <si>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</si>
  <si>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</si>
  <si>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</si>
  <si>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</si>
  <si>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</si>
  <si>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</si>
  <si>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</si>
  <si>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</si>
  <si>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</si>
  <si>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</si>
  <si>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</si>
  <si>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</si>
  <si>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</si>
  <si>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</si>
  <si>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</si>
  <si>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</si>
  <si>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</si>
  <si>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</si>
  <si>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</si>
  <si>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</si>
  <si>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</si>
  <si>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</si>
  <si>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</si>
  <si>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</si>
  <si>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</si>
  <si>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</si>
  <si>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</si>
  <si>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</si>
  <si>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</si>
  <si>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</si>
  <si>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</si>
  <si>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</si>
  <si>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</si>
  <si>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</si>
  <si>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</si>
  <si>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</si>
  <si>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</si>
  <si>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</si>
  <si>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</si>
  <si>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</si>
  <si>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</si>
  <si>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</si>
  <si>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</si>
  <si>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</si>
  <si>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</si>
  <si>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</si>
  <si>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</si>
  <si>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</si>
  <si>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</si>
  <si>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</si>
  <si>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</si>
  <si>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</si>
  <si>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</si>
  <si>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</si>
  <si>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</si>
  <si>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</si>
  <si>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</si>
  <si>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</si>
  <si>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</si>
  <si>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</si>
  <si>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</si>
  <si>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</si>
  <si>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</si>
  <si>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</si>
  <si>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</si>
  <si>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</si>
  <si>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</si>
  <si>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</si>
  <si>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</si>
  <si>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</si>
  <si>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</si>
  <si>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</si>
  <si>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</si>
  <si>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</si>
  <si>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</si>
  <si>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</si>
  <si>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</si>
  <si>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</si>
  <si>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</si>
  <si>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</si>
  <si>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</si>
  <si>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</si>
  <si>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</si>
  <si>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</si>
  <si>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</si>
  <si>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</si>
  <si>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</si>
  <si>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</si>
  <si>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</si>
  <si>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</si>
  <si>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</si>
  <si>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</si>
  <si>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</si>
  <si>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</si>
  <si>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</si>
  <si>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</si>
  <si>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</si>
  <si>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</si>
  <si>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</si>
  <si>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</si>
  <si>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</si>
  <si>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</si>
  <si>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</si>
  <si>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</si>
  <si>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</si>
  <si>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</si>
  <si>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</si>
  <si>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</si>
  <si>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</si>
  <si>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</si>
  <si>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</si>
  <si>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</si>
  <si>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</si>
  <si>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</si>
  <si>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</si>
  <si>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</si>
  <si>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</si>
  <si>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</si>
  <si>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</si>
  <si>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</si>
  <si>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</si>
  <si>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</si>
  <si>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</si>
  <si>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</si>
  <si>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</si>
  <si>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</si>
  <si>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</si>
  <si>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</si>
  <si>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</si>
  <si>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</si>
  <si>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</si>
  <si>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</si>
  <si>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</si>
  <si>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</si>
  <si>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</si>
  <si>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</si>
  <si>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</si>
  <si>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</si>
  <si>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</si>
  <si>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</si>
  <si>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</si>
  <si>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</si>
  <si>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</si>
  <si>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</si>
  <si>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</si>
  <si>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</si>
  <si>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</si>
  <si>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</si>
  <si>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</si>
  <si>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</si>
  <si>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</si>
  <si>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</si>
  <si>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</si>
  <si>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</si>
  <si>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</si>
  <si>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</si>
  <si>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</si>
  <si>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</si>
  <si>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</si>
  <si>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</si>
  <si>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</si>
  <si>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</si>
  <si>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</si>
  <si>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</si>
  <si>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</si>
  <si>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</si>
  <si>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</si>
  <si>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</si>
  <si>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</si>
  <si>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</si>
  <si>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</si>
  <si>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</si>
  <si>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</si>
  <si>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</si>
  <si>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</si>
  <si>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</si>
  <si>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</si>
  <si>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</si>
  <si>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</si>
  <si>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</si>
  <si>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</si>
  <si>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</si>
  <si>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</si>
  <si>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</si>
  <si>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</si>
  <si>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</si>
  <si>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</si>
  <si>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</si>
  <si>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</si>
  <si>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</si>
  <si>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</si>
  <si>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</si>
  <si>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</si>
  <si>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</si>
  <si>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</si>
  <si>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</si>
  <si>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</si>
  <si>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</si>
  <si>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</si>
  <si>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</si>
  <si>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</si>
  <si>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</si>
  <si>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</si>
  <si>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</si>
  <si>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</si>
  <si>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</si>
  <si>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</si>
  <si>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</si>
  <si>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</si>
  <si>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</si>
  <si>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</si>
  <si>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</si>
  <si>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</si>
  <si>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</si>
  <si>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</si>
  <si>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</si>
  <si>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</si>
  <si>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</si>
  <si>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</si>
  <si>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</si>
  <si>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</si>
  <si>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</si>
  <si>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</si>
  <si>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</si>
  <si>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</si>
  <si>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</si>
  <si>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</si>
  <si>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</si>
  <si>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</si>
  <si>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</si>
  <si>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</si>
  <si>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</si>
  <si>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</si>
  <si>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</si>
  <si>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</si>
  <si>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</si>
  <si>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</si>
  <si>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</si>
  <si>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</si>
  <si>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</si>
  <si>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</si>
  <si>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</si>
  <si>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</si>
  <si>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</si>
  <si>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</si>
  <si>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</si>
  <si>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</si>
  <si>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</si>
  <si>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</si>
  <si>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</si>
  <si>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</si>
  <si>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</si>
  <si>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</si>
  <si>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</si>
  <si>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</si>
  <si>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</si>
  <si>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</si>
  <si>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</si>
  <si>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</si>
  <si>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</si>
  <si>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</si>
  <si>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</si>
  <si>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</si>
  <si>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</si>
  <si>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</si>
  <si>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</si>
  <si>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</si>
  <si>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</si>
  <si>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</si>
  <si>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</si>
  <si>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</si>
  <si>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</si>
  <si>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</si>
  <si>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</si>
  <si>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</si>
  <si>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</si>
  <si>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</si>
  <si>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</si>
  <si>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</si>
  <si>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</si>
  <si>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</si>
  <si>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</si>
  <si>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</si>
  <si>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</si>
  <si>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</si>
  <si>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</si>
  <si>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</si>
  <si>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</si>
  <si>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</si>
  <si>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</si>
  <si>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</si>
  <si>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</si>
  <si>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</si>
  <si>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</si>
  <si>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</si>
  <si>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</si>
  <si>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</si>
  <si>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</si>
  <si>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</si>
  <si>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</si>
  <si>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</si>
  <si>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</si>
  <si>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</si>
  <si>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</si>
  <si>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</si>
  <si>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</si>
  <si>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</si>
  <si>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</si>
  <si>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</si>
  <si>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</si>
  <si>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</si>
  <si>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</si>
  <si>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</si>
  <si>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</si>
  <si>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</si>
  <si>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</si>
  <si>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</si>
  <si>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</si>
  <si>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</si>
  <si>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</si>
  <si>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</si>
  <si>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</si>
  <si>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</si>
  <si>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</si>
  <si>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</si>
  <si>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</si>
  <si>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</si>
  <si>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</si>
  <si>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</si>
  <si>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</si>
  <si>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</si>
  <si>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</si>
  <si>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</si>
  <si>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</si>
  <si>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</si>
  <si>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</si>
  <si>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</si>
  <si>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</si>
  <si>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</si>
  <si>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</si>
  <si>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</si>
  <si>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</si>
  <si>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</si>
  <si>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</si>
  <si>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</si>
  <si>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</si>
  <si>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</si>
  <si>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</si>
  <si>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</si>
  <si>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</si>
  <si>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</si>
  <si>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</si>
  <si>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</si>
  <si>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</si>
  <si>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</si>
  <si>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</si>
  <si>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</si>
  <si>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</si>
  <si>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</si>
  <si>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</si>
  <si>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</si>
  <si>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</si>
  <si>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</si>
  <si>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</si>
  <si>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</si>
  <si>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</si>
  <si>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</si>
  <si>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</si>
  <si>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</si>
  <si>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</si>
  <si>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</si>
  <si>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</si>
  <si>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</si>
  <si>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</si>
  <si>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</si>
  <si>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</si>
  <si>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</si>
  <si>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</si>
  <si>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</si>
  <si>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</si>
  <si>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</si>
  <si>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</si>
  <si>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</si>
  <si>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</si>
  <si>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</si>
  <si>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</si>
  <si>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</si>
  <si>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</si>
  <si>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</si>
  <si>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</si>
  <si>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</si>
  <si>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</si>
  <si>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</si>
  <si>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</si>
  <si>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</si>
  <si>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</si>
  <si>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</si>
  <si>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</si>
  <si>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</si>
  <si>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</si>
  <si>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</si>
  <si>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</si>
  <si>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</si>
  <si>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</si>
  <si>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</si>
  <si>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</si>
  <si>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</si>
  <si>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</si>
  <si>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</si>
  <si>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</si>
  <si>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</si>
  <si>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</si>
  <si>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</si>
  <si>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</si>
  <si>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</si>
  <si>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</si>
  <si>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</si>
  <si>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</si>
  <si>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</si>
  <si>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</si>
  <si>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</si>
  <si>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</si>
  <si>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</si>
  <si>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</si>
  <si>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</si>
  <si>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</si>
  <si>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</si>
  <si>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</si>
  <si>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</si>
  <si>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</si>
  <si>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</si>
  <si>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</si>
  <si>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</si>
  <si>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</si>
  <si>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</si>
  <si>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</si>
  <si>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</si>
  <si>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</si>
  <si>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</si>
  <si>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</si>
  <si>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</si>
  <si>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</si>
  <si>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</si>
  <si>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</si>
  <si>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</si>
  <si>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</si>
  <si>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</si>
  <si>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</si>
  <si>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</si>
  <si>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</si>
  <si>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</si>
  <si>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</si>
  <si>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</si>
  <si>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</si>
  <si>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</si>
  <si>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</si>
  <si>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</si>
  <si>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</si>
  <si>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</si>
  <si>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</si>
  <si>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</si>
  <si>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</si>
  <si>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</si>
  <si>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</si>
  <si>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</si>
  <si>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</si>
  <si>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</si>
  <si>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</si>
  <si>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</si>
  <si>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</si>
  <si>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</si>
  <si>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</si>
  <si>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</si>
  <si>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</si>
  <si>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</si>
  <si>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</si>
  <si>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</si>
  <si>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</si>
  <si>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</si>
  <si>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</si>
  <si>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</si>
  <si>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</si>
  <si>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</si>
  <si>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</si>
  <si>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</si>
  <si>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</si>
  <si>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</si>
  <si>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</si>
  <si>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</si>
  <si>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</si>
  <si>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</si>
  <si>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</si>
  <si>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</si>
  <si>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</si>
  <si>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</si>
  <si>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</si>
  <si>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</si>
  <si>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</si>
  <si>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</si>
  <si>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</si>
  <si>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</si>
  <si>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</si>
  <si>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</si>
  <si>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</si>
  <si>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</si>
  <si>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</si>
  <si>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</si>
  <si>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</si>
  <si>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</si>
  <si>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</si>
  <si>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</si>
  <si>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</si>
  <si>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</si>
  <si>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</si>
  <si>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</si>
  <si>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</si>
  <si>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</si>
  <si>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</si>
  <si>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</si>
  <si>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</si>
  <si>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</si>
  <si>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</si>
  <si>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</si>
  <si>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</si>
  <si>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</si>
  <si>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</si>
  <si>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</si>
  <si>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</si>
  <si>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</si>
  <si>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</si>
  <si>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</si>
  <si>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</si>
  <si>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</si>
  <si>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</si>
  <si>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</si>
  <si>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</si>
  <si>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</si>
  <si>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</si>
  <si>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</si>
  <si>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</si>
  <si>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</si>
  <si>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</si>
  <si>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</si>
  <si>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</si>
  <si>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</si>
  <si>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</si>
  <si>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</si>
  <si>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</si>
  <si>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</si>
  <si>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</si>
  <si>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</si>
  <si>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</si>
  <si>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</si>
  <si>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</si>
  <si>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</si>
  <si>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</si>
  <si>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</si>
  <si>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</si>
  <si>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</si>
  <si>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</si>
  <si>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</si>
  <si>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</si>
  <si>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</si>
  <si>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</si>
  <si>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</si>
  <si>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</si>
  <si>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</si>
  <si>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</si>
  <si>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</si>
  <si>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</si>
  <si>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</si>
  <si>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</si>
  <si>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</si>
  <si>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</si>
  <si>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</si>
  <si>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</si>
  <si>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</si>
  <si>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</si>
  <si>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</si>
  <si>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</si>
  <si>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</si>
  <si>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</si>
  <si>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</si>
  <si>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</si>
  <si>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</si>
  <si>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</si>
  <si>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</si>
  <si>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</si>
  <si>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</si>
  <si>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</si>
  <si>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</si>
  <si>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</si>
  <si>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</si>
  <si>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</si>
  <si>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</si>
  <si>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</si>
  <si>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</si>
  <si>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</si>
  <si>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</si>
  <si>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</si>
  <si>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</si>
  <si>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</si>
  <si>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</si>
  <si>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</si>
  <si>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</si>
  <si>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</si>
  <si>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</si>
  <si>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</si>
  <si>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</si>
  <si>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</si>
  <si>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</si>
  <si>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</si>
  <si>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</si>
  <si>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</si>
  <si>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</si>
  <si>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</si>
  <si>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</si>
  <si>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</si>
  <si>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</si>
  <si>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</si>
  <si>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</si>
  <si>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</si>
  <si>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</si>
  <si>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</si>
  <si>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</si>
  <si>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</si>
  <si>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</si>
  <si>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</si>
  <si>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</si>
  <si>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</si>
  <si>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</si>
  <si>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</si>
  <si>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</si>
  <si>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</si>
  <si>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</si>
  <si>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</si>
  <si>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</si>
  <si>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</si>
  <si>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</si>
  <si>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</si>
  <si>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</si>
  <si>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</si>
  <si>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</si>
  <si>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</si>
  <si>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</si>
  <si>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</si>
  <si>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</si>
  <si>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</si>
  <si>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</si>
  <si>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</si>
  <si>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</si>
  <si>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</si>
  <si>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</si>
  <si>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</si>
  <si>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</si>
  <si>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</si>
  <si>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</si>
  <si>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</si>
  <si>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</si>
  <si>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</si>
  <si>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</si>
  <si>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</si>
  <si>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</si>
  <si>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</si>
  <si>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</si>
  <si>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</si>
  <si>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</si>
  <si>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</si>
  <si>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</si>
  <si>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</si>
  <si>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</si>
  <si>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</si>
  <si>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</si>
  <si>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</si>
  <si>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</si>
  <si>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</si>
  <si>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</si>
  <si>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</si>
  <si>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</si>
  <si>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</si>
  <si>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</si>
  <si>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</si>
  <si>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</si>
  <si>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</si>
  <si>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</si>
  <si>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</si>
  <si>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</si>
  <si>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</si>
  <si>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</si>
  <si>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</si>
  <si>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</si>
  <si>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</si>
  <si>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</si>
  <si>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</si>
  <si>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</si>
  <si>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</si>
  <si>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</si>
  <si>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</si>
  <si>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</si>
  <si>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</si>
  <si>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</si>
  <si>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</si>
  <si>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</si>
  <si>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</si>
  <si>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</si>
  <si>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</si>
  <si>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</si>
  <si>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</si>
  <si>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</si>
  <si>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</si>
  <si>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</si>
  <si>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</si>
  <si>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</si>
  <si>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</si>
  <si>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</si>
  <si>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</si>
  <si>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</si>
  <si>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</si>
  <si>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</si>
  <si>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</si>
  <si>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</si>
  <si>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</si>
  <si>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</si>
  <si>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</si>
  <si>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</si>
  <si>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</si>
  <si>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</si>
  <si>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</si>
  <si>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</si>
  <si>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</si>
  <si>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</si>
  <si>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</si>
  <si>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</si>
  <si>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</si>
  <si>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</si>
  <si>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</si>
  <si>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</si>
  <si>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</si>
  <si>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</si>
  <si>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</si>
  <si>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</si>
  <si>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</si>
  <si>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</si>
  <si>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</si>
  <si>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</si>
  <si>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</si>
  <si>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</si>
  <si>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</si>
  <si>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</si>
  <si>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</si>
  <si>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</si>
  <si>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</si>
  <si>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</si>
  <si>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</si>
  <si>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</si>
  <si>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</si>
  <si>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</si>
  <si>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</si>
  <si>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</si>
  <si>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</si>
  <si>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</si>
  <si>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</si>
  <si>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</si>
  <si>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</si>
  <si>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</si>
  <si>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</si>
  <si>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</si>
  <si>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</si>
  <si>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</si>
  <si>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</si>
  <si>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</si>
  <si>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</si>
  <si>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</si>
  <si>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</si>
  <si>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</si>
  <si>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</si>
  <si>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</si>
  <si>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</si>
  <si>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</si>
  <si>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</si>
  <si>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</si>
  <si>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</si>
  <si>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</si>
  <si>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</si>
  <si>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</si>
  <si>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</si>
  <si>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</si>
  <si>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</si>
  <si>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</si>
  <si>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</si>
  <si>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</si>
  <si>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</si>
  <si>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</si>
  <si>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</si>
  <si>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</si>
  <si>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</si>
  <si>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</si>
  <si>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</si>
  <si>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</si>
  <si>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</si>
  <si>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</si>
  <si>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</si>
  <si>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</si>
  <si>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</si>
  <si>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</si>
  <si>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</si>
  <si>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</si>
  <si>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</si>
  <si>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</si>
  <si>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</si>
  <si>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</si>
  <si>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</si>
  <si>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</si>
  <si>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</si>
  <si>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</si>
  <si>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</si>
  <si>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</si>
  <si>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</si>
  <si>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</si>
  <si>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</si>
  <si>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</si>
  <si>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</si>
  <si>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</si>
  <si>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</si>
  <si>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</si>
  <si>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</si>
  <si>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</si>
  <si>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</si>
  <si>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</si>
  <si>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</si>
  <si>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</si>
  <si>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</si>
  <si>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</si>
  <si>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</si>
  <si>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</si>
  <si>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</si>
  <si>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</si>
  <si>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</si>
  <si>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</si>
  <si>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</si>
  <si>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</si>
  <si>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</si>
  <si>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</si>
  <si>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</si>
  <si>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</si>
  <si>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</si>
  <si>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</si>
  <si>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</si>
  <si>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</si>
  <si>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</si>
  <si>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</si>
  <si>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</si>
  <si>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</si>
  <si>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</si>
  <si>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</si>
  <si>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</si>
  <si>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</si>
  <si>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</si>
  <si>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</si>
  <si>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</si>
  <si>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</si>
  <si>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</si>
  <si>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</si>
  <si>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</si>
  <si>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</si>
  <si>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</si>
  <si>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</si>
  <si>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</si>
  <si>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</si>
  <si>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</si>
  <si>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</si>
  <si>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</si>
  <si>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</si>
  <si>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</si>
  <si>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</si>
  <si>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</si>
  <si>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</si>
  <si>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</si>
  <si>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</si>
  <si>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</si>
  <si>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</si>
  <si>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</si>
  <si>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</si>
  <si>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</si>
  <si>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</si>
  <si>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</si>
  <si>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</si>
  <si>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</si>
  <si>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</si>
  <si>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</si>
  <si>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</si>
  <si>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</si>
  <si>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</si>
  <si>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</si>
  <si>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</si>
  <si>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</si>
  <si>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</si>
  <si>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</si>
  <si>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</si>
  <si>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</si>
  <si>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</si>
  <si>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</si>
  <si>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</si>
  <si>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</si>
  <si>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</si>
  <si>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</si>
  <si>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</si>
  <si>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</si>
  <si>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</si>
  <si>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</si>
  <si>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</si>
  <si>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</si>
  <si>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</si>
  <si>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</si>
  <si>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</si>
  <si>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</si>
  <si>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</si>
  <si>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</si>
  <si>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</si>
  <si>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</si>
  <si>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</si>
  <si>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</si>
  <si>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</si>
  <si>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</si>
  <si>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</si>
  <si>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</si>
  <si>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</si>
  <si>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</si>
  <si>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</si>
  <si>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</si>
  <si>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</si>
  <si>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</si>
  <si>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</si>
  <si>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</si>
  <si>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</si>
  <si>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</si>
  <si>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</si>
  <si>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</si>
  <si>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</si>
  <si>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</si>
  <si>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</si>
  <si>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</si>
  <si>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</si>
  <si>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</si>
  <si>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</si>
  <si>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</si>
  <si>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</si>
  <si>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</si>
  <si>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</si>
  <si>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</si>
  <si>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</si>
  <si>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</si>
  <si>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</si>
  <si>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</si>
  <si>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</si>
  <si>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</si>
  <si>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</si>
  <si>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</si>
  <si>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</si>
  <si>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</si>
  <si>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</si>
  <si>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</si>
  <si>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</si>
  <si>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</si>
  <si>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</si>
  <si>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</si>
  <si>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</si>
  <si>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</si>
  <si>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</si>
  <si>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</si>
  <si>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</si>
  <si>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</si>
  <si>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</si>
  <si>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</si>
  <si>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</si>
  <si>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</si>
  <si>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</si>
  <si>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</si>
  <si>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</si>
  <si>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</si>
  <si>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</si>
  <si>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</si>
  <si>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</si>
  <si>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</si>
  <si>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</si>
  <si>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</si>
  <si>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</si>
  <si>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</si>
  <si>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</si>
  <si>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</si>
  <si>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</si>
  <si>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</si>
  <si>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</si>
  <si>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</si>
  <si>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</si>
  <si>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</si>
  <si>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</si>
  <si>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</si>
  <si>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</si>
  <si>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</si>
  <si>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</si>
  <si>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</si>
  <si>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</si>
  <si>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</si>
  <si>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</si>
  <si>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</si>
  <si>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</si>
  <si>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</si>
  <si>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</si>
  <si>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</si>
  <si>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</si>
  <si>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</si>
  <si>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</si>
  <si>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</si>
  <si>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</si>
  <si>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</si>
  <si>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</si>
  <si>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</si>
  <si>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</si>
  <si>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</si>
  <si>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</si>
  <si>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</si>
  <si>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</si>
  <si>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</si>
  <si>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</si>
  <si>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</si>
  <si>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</si>
  <si>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</si>
  <si>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</si>
  <si>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</si>
  <si>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</si>
  <si>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</si>
  <si>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</si>
  <si>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</si>
  <si>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</si>
  <si>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</si>
  <si>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</si>
  <si>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</si>
  <si>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</si>
  <si>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</si>
  <si>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</si>
  <si>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</si>
  <si>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</si>
  <si>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</si>
  <si>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</si>
  <si>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</si>
  <si>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</si>
  <si>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</si>
  <si>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</si>
  <si>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</si>
  <si>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</si>
  <si>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</si>
  <si>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</si>
  <si>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</si>
  <si>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</si>
  <si>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</si>
  <si>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</si>
  <si>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</si>
  <si>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</si>
  <si>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</si>
  <si>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</si>
  <si>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</si>
  <si>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</si>
  <si>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</si>
  <si>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</si>
  <si>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</si>
  <si>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</si>
  <si>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</si>
  <si>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</si>
  <si>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</si>
  <si>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</si>
  <si>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</si>
  <si>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</si>
  <si>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</si>
  <si>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</si>
  <si>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</si>
  <si>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</si>
  <si>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</si>
  <si>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</si>
  <si>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</si>
  <si>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</si>
  <si>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</si>
  <si>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</si>
  <si>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</si>
  <si>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</si>
  <si>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</si>
  <si>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</si>
  <si>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</si>
  <si>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</si>
  <si>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</si>
  <si>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</si>
  <si>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</si>
  <si>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</si>
  <si>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</si>
  <si>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</si>
  <si>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</si>
  <si>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</si>
  <si>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</si>
  <si>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</si>
  <si>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</si>
  <si>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</si>
  <si>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</si>
  <si>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</si>
  <si>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</si>
  <si>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</si>
  <si>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</si>
  <si>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</si>
  <si>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</si>
  <si>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</si>
  <si>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</si>
  <si>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</si>
  <si>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</si>
  <si>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</si>
  <si>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</si>
  <si>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</si>
  <si>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</si>
  <si>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</si>
  <si>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</si>
  <si>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</si>
  <si>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</si>
  <si>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</si>
  <si>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</si>
  <si>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</si>
  <si>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</si>
  <si>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</si>
  <si>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</si>
  <si>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</si>
  <si>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</si>
  <si>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</si>
  <si>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</si>
  <si>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</si>
  <si>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</si>
  <si>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</si>
  <si>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</si>
  <si>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</si>
  <si>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</si>
  <si>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</si>
  <si>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</si>
  <si>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</si>
  <si>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</si>
  <si>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</si>
  <si>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</si>
  <si>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</si>
  <si>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</si>
  <si>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</si>
  <si>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</si>
  <si>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</si>
  <si>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</si>
  <si>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</si>
  <si>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</si>
  <si>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</si>
  <si>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</si>
  <si>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</si>
  <si>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</si>
  <si>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</si>
  <si>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</si>
  <si>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</si>
  <si>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</si>
  <si>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</si>
  <si>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</si>
  <si>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</si>
  <si>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</si>
  <si>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</si>
  <si>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</si>
  <si>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</si>
  <si>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</si>
  <si>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</si>
  <si>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</si>
  <si>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</si>
  <si>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</si>
  <si>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</si>
  <si>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</si>
  <si>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</si>
  <si>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</si>
  <si>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</si>
  <si>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</si>
  <si>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</si>
  <si>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</si>
  <si>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</si>
  <si>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</si>
  <si>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</si>
  <si>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</si>
  <si>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</si>
  <si>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</si>
  <si>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</si>
  <si>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</si>
  <si>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</si>
  <si>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</si>
  <si>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</si>
  <si>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</si>
  <si>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</si>
  <si>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</si>
  <si>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</si>
  <si>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</si>
  <si>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</si>
  <si>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</si>
  <si>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</si>
  <si>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</si>
  <si>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</si>
  <si>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</si>
  <si>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</si>
  <si>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</si>
  <si>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</si>
  <si>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</si>
  <si>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</si>
  <si>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</si>
  <si>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</si>
  <si>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</si>
  <si>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</si>
  <si>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</si>
  <si>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</si>
  <si>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</si>
  <si>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</si>
  <si>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</si>
  <si>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</si>
  <si>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</si>
  <si>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</si>
  <si>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</si>
  <si>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</si>
  <si>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</si>
  <si>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</si>
  <si>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</si>
  <si>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</si>
  <si>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</si>
  <si>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</si>
  <si>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</si>
  <si>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</si>
  <si>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</si>
  <si>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</si>
  <si>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</si>
  <si>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</si>
  <si>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</si>
  <si>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</si>
  <si>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</si>
  <si>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</si>
  <si>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</si>
  <si>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</si>
  <si>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</si>
  <si>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</si>
  <si>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</si>
  <si>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</si>
  <si>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</si>
  <si>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</si>
  <si>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</si>
  <si>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</si>
  <si>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</si>
  <si>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</si>
  <si>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</si>
  <si>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</si>
  <si>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</si>
  <si>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</si>
  <si>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</si>
  <si>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</si>
  <si>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</si>
  <si>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</si>
  <si>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</si>
  <si>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</si>
  <si>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</si>
  <si>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</si>
  <si>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</si>
  <si>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</si>
  <si>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</si>
  <si>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</si>
  <si>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</si>
  <si>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</si>
  <si>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</si>
  <si>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</si>
  <si>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</si>
  <si>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</si>
  <si>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</si>
  <si>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</si>
  <si>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</si>
  <si>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</si>
  <si>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</si>
  <si>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</si>
  <si>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</si>
  <si>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</si>
  <si>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</si>
  <si>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</si>
  <si>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</si>
  <si>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</si>
  <si>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</si>
  <si>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</si>
  <si>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</si>
  <si>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</si>
  <si>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</si>
  <si>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</si>
  <si>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</si>
  <si>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</si>
  <si>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</si>
  <si>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</si>
  <si>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</si>
  <si>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</si>
  <si>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</si>
  <si>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</si>
  <si>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</si>
  <si>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</si>
  <si>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</si>
  <si>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</si>
  <si>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</si>
  <si>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</si>
  <si>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</si>
  <si>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</si>
  <si>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</si>
  <si>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</si>
  <si>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</si>
  <si>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</si>
  <si>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</si>
  <si>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</si>
  <si>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</si>
  <si>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</si>
  <si>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</si>
  <si>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</si>
  <si>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</si>
  <si>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</si>
  <si>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</si>
  <si>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</si>
  <si>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</si>
  <si>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</si>
  <si>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</si>
  <si>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</si>
  <si>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</si>
  <si>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</si>
  <si>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</si>
  <si>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</si>
  <si>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</si>
  <si>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</si>
  <si>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</si>
  <si>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</si>
  <si>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</si>
  <si>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</si>
  <si>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</si>
  <si>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</si>
  <si>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</si>
  <si>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</si>
  <si>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</si>
  <si>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</si>
  <si>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</si>
  <si>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</si>
  <si>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</si>
  <si>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</si>
  <si>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</si>
  <si>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</si>
  <si>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</si>
  <si>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</si>
  <si>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</si>
  <si>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</si>
  <si>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</si>
  <si>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</si>
  <si>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</si>
  <si>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</si>
  <si>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</si>
  <si>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</si>
  <si>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</si>
  <si>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</si>
  <si>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</si>
  <si>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</si>
  <si>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</si>
  <si>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</si>
  <si>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</si>
  <si>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</si>
  <si>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</si>
  <si>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</si>
  <si>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</si>
  <si>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</si>
  <si>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</si>
  <si>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</si>
  <si>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</si>
  <si>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</si>
  <si>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</si>
  <si>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</si>
  <si>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</si>
  <si>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</si>
  <si>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</si>
  <si>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</si>
  <si>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</si>
  <si>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</si>
  <si>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</si>
  <si>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</si>
  <si>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</si>
  <si>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</si>
  <si>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</si>
  <si>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</si>
  <si>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</si>
  <si>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</si>
  <si>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</si>
  <si>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</si>
  <si>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</si>
  <si>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</si>
  <si>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</si>
  <si>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</si>
  <si>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</si>
  <si>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</si>
  <si>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</si>
  <si>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</si>
  <si>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</si>
  <si>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</si>
  <si>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</si>
  <si>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</si>
  <si>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</si>
  <si>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</si>
  <si>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</si>
  <si>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</si>
  <si>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</si>
  <si>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</si>
  <si>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</si>
  <si>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</si>
  <si>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</si>
  <si>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</si>
  <si>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</si>
  <si>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</si>
  <si>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</si>
  <si>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</si>
  <si>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</si>
  <si>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</si>
  <si>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</si>
  <si>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</si>
  <si>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</si>
  <si>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</si>
  <si>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</si>
  <si>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</si>
  <si>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</si>
  <si>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</si>
  <si>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</si>
  <si>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</si>
  <si>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</si>
  <si>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</si>
  <si>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</si>
  <si>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</si>
  <si>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</si>
  <si>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</si>
  <si>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</si>
  <si>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</si>
  <si>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</si>
  <si>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</si>
  <si>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</si>
  <si>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</si>
  <si>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</si>
  <si>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</si>
  <si>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</si>
  <si>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</si>
  <si>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</si>
  <si>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</si>
  <si>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</si>
  <si>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</si>
  <si>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</si>
  <si>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</si>
  <si>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</si>
  <si>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</si>
  <si>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</si>
  <si>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</si>
  <si>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</si>
  <si>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</si>
  <si>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</si>
  <si>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</si>
  <si>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</si>
  <si>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</si>
  <si>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</si>
  <si>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</si>
  <si>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</si>
  <si>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</si>
  <si>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</si>
  <si>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</si>
  <si>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</si>
  <si>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</si>
  <si>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</si>
  <si>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</si>
  <si>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</si>
  <si>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</si>
  <si>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</si>
  <si>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</si>
  <si>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</si>
  <si>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</si>
  <si>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</si>
  <si>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</si>
  <si>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</si>
  <si>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</si>
  <si>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</si>
  <si>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</si>
  <si>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</si>
  <si>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</si>
  <si>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</si>
  <si>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</si>
  <si>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</si>
  <si>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</si>
  <si>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</si>
  <si>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</si>
  <si>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</si>
  <si>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</si>
  <si>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</si>
  <si>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</si>
  <si>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</si>
  <si>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</si>
  <si>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</si>
  <si>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</si>
  <si>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</si>
  <si>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</si>
  <si>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</si>
  <si>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</si>
  <si>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</si>
  <si>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</si>
  <si>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</si>
  <si>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</si>
  <si>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</si>
  <si>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</si>
  <si>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</si>
  <si>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</si>
  <si>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</si>
  <si>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</si>
  <si>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</si>
  <si>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</si>
  <si>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</si>
  <si>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</si>
  <si>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</si>
  <si>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</si>
  <si>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</si>
  <si>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</si>
  <si>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</si>
  <si>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</si>
  <si>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</si>
  <si>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</si>
  <si>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</si>
  <si>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</si>
  <si>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</si>
  <si>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</si>
  <si>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</si>
  <si>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</si>
  <si>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</si>
  <si>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</si>
  <si>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</si>
  <si>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</si>
  <si>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</si>
  <si>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</si>
  <si>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</si>
  <si>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</si>
  <si>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</si>
  <si>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</si>
  <si>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</si>
  <si>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</si>
  <si>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</si>
  <si>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</si>
  <si>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</si>
  <si>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</si>
  <si>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</si>
  <si>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</si>
  <si>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</si>
  <si>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</si>
  <si>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</si>
  <si>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</si>
  <si>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</si>
  <si>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</si>
  <si>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</si>
  <si>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</si>
  <si>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</si>
  <si>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</si>
  <si>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</si>
  <si>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</si>
  <si>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</si>
  <si>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</si>
  <si>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</si>
  <si>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</si>
  <si>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</si>
  <si>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</si>
  <si>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</si>
  <si>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</si>
  <si>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</si>
  <si>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</si>
  <si>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</si>
  <si>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</si>
  <si>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</si>
  <si>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</si>
  <si>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</si>
  <si>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</si>
  <si>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</si>
  <si>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</si>
  <si>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</si>
  <si>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</si>
  <si>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</si>
  <si>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</si>
  <si>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</si>
  <si>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</si>
  <si>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</si>
  <si>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</si>
  <si>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</si>
  <si>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</si>
  <si>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</si>
  <si>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</si>
  <si>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</si>
  <si>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</si>
  <si>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</si>
  <si>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</si>
  <si>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</si>
  <si>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</si>
  <si>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</si>
  <si>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</si>
  <si>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</si>
  <si>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</si>
  <si>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</si>
  <si>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</si>
  <si>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</si>
  <si>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</si>
  <si>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</si>
  <si>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</si>
  <si>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</si>
  <si>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</si>
  <si>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</si>
  <si>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</si>
  <si>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</si>
  <si>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</si>
  <si>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</si>
  <si>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</si>
  <si>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</si>
  <si>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</si>
  <si>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</si>
  <si>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</si>
  <si>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</si>
  <si>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</si>
  <si>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</si>
  <si>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</si>
  <si>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</si>
  <si>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</si>
  <si>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</si>
  <si>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</si>
  <si>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</si>
  <si>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</si>
  <si>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</si>
  <si>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</si>
  <si>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</si>
  <si>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</si>
  <si>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</si>
  <si>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</si>
  <si>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</si>
  <si>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</si>
  <si>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</si>
  <si>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</si>
  <si>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</si>
  <si>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</si>
  <si>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</si>
  <si>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</si>
  <si>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</si>
  <si>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</si>
  <si>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</si>
  <si>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</si>
  <si>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</si>
  <si>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</si>
  <si>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</si>
  <si>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</si>
  <si>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</si>
  <si>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</si>
  <si>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</si>
  <si>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</si>
  <si>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</si>
  <si>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</si>
  <si>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</si>
  <si>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</si>
  <si>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</si>
  <si>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</si>
  <si>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</si>
  <si>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</si>
  <si>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</si>
  <si>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</si>
  <si>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</si>
  <si>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</si>
  <si>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</si>
  <si>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</si>
  <si>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</si>
  <si>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</si>
  <si>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</si>
  <si>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</si>
  <si>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</si>
  <si>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</si>
  <si>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</si>
  <si>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</si>
  <si>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</si>
  <si>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</si>
  <si>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</si>
  <si>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</si>
  <si>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</si>
  <si>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</si>
  <si>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</si>
  <si>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</si>
  <si>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</si>
  <si>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</si>
  <si>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</si>
  <si>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</si>
  <si>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</si>
  <si>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</si>
  <si>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</si>
  <si>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</si>
  <si>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</si>
  <si>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</si>
  <si>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</si>
  <si>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</si>
  <si>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</si>
  <si>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</si>
  <si>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</si>
  <si>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</si>
  <si>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</si>
  <si>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</si>
  <si>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</si>
  <si>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</si>
  <si>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</si>
  <si>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</si>
  <si>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</si>
  <si>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</si>
  <si>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</si>
  <si>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</si>
  <si>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</si>
  <si>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</si>
  <si>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</si>
  <si>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</si>
  <si>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</si>
  <si>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</si>
  <si>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</si>
  <si>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</si>
  <si>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</si>
  <si>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</si>
  <si>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</si>
  <si>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</si>
  <si>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</si>
  <si>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</si>
  <si>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</si>
  <si>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</si>
  <si>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</si>
  <si>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</si>
  <si>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</si>
  <si>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</si>
  <si>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</si>
  <si>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</si>
  <si>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</si>
  <si>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</si>
  <si>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</si>
  <si>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</si>
  <si>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</si>
  <si>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</si>
  <si>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</si>
  <si>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</si>
  <si>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</si>
  <si>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</si>
  <si>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</si>
  <si>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</si>
  <si>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</si>
  <si>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</si>
  <si>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</si>
  <si>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</si>
  <si>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</si>
  <si>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</si>
  <si>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</si>
  <si>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</si>
  <si>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</si>
  <si>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</si>
  <si>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</si>
  <si>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</si>
  <si>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</si>
  <si>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</si>
  <si>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</si>
  <si>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</si>
  <si>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</si>
  <si>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</si>
  <si>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</si>
  <si>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</si>
  <si>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</si>
  <si>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</si>
  <si>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</si>
  <si>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</si>
  <si>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</si>
  <si>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</si>
  <si>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</si>
  <si>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</si>
  <si>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</si>
  <si>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</si>
  <si>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</si>
  <si>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</si>
  <si>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</si>
  <si>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</si>
  <si>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</si>
  <si>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</si>
  <si>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</si>
  <si>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</si>
  <si>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</si>
  <si>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</si>
  <si>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</si>
  <si>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</si>
  <si>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</si>
  <si>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</si>
  <si>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</si>
  <si>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</si>
  <si>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</si>
  <si>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</si>
  <si>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</si>
  <si>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</si>
  <si>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</si>
  <si>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</si>
  <si>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</si>
  <si>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</si>
  <si>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</si>
  <si>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</si>
  <si>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</si>
  <si>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</si>
  <si>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</si>
  <si>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</si>
  <si>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</si>
  <si>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</si>
  <si>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</si>
  <si>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</si>
  <si>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</si>
  <si>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</si>
  <si>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</si>
  <si>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</si>
  <si>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</si>
  <si>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</si>
  <si>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</si>
  <si>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</si>
  <si>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</si>
  <si>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</si>
  <si>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</si>
  <si>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</si>
  <si>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</si>
  <si>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</si>
  <si>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</si>
  <si>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</si>
  <si>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</si>
  <si>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</si>
  <si>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</si>
  <si>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</si>
  <si>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</si>
  <si>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</si>
  <si>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</si>
  <si>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</si>
  <si>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</si>
  <si>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</si>
  <si>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</si>
  <si>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</si>
  <si>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</si>
  <si>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</si>
  <si>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</si>
  <si>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</si>
  <si>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</si>
  <si>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</si>
  <si>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</si>
  <si>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</si>
  <si>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</si>
  <si>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</si>
  <si>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</si>
  <si>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</si>
  <si>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</si>
  <si>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</si>
  <si>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</si>
  <si>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</si>
  <si>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</si>
  <si>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</si>
  <si>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</si>
  <si>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</si>
  <si>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</si>
  <si>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</si>
  <si>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</si>
  <si>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</si>
  <si>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</si>
  <si>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</si>
  <si>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</si>
  <si>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</si>
  <si>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</si>
  <si>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</si>
  <si>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</si>
  <si>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</si>
  <si>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</si>
  <si>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</si>
  <si>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</si>
  <si>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</si>
  <si>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</si>
  <si>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</si>
  <si>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</si>
  <si>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</si>
  <si>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</si>
  <si>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</si>
  <si>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</si>
  <si>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</si>
  <si>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</si>
  <si>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</si>
  <si>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</si>
  <si>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</si>
  <si>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</si>
  <si>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</si>
  <si>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</si>
  <si>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</si>
  <si>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</si>
  <si>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</si>
  <si>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</si>
  <si>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</si>
  <si>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</si>
  <si>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</si>
  <si>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</si>
  <si>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</si>
  <si>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</si>
  <si>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</si>
  <si>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</si>
  <si>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</si>
  <si>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</si>
  <si>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</si>
  <si>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</si>
  <si>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</si>
  <si>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</si>
  <si>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</si>
  <si>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</si>
  <si>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</si>
  <si>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</si>
  <si>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</si>
  <si>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</si>
  <si>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</si>
  <si>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</si>
  <si>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</si>
  <si>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</si>
  <si>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</si>
  <si>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</si>
  <si>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</si>
  <si>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</si>
  <si>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</si>
  <si>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</si>
  <si>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</si>
  <si>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</si>
  <si>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</si>
  <si>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</si>
  <si>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</si>
  <si>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</si>
  <si>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</si>
  <si>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</si>
  <si>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</si>
  <si>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</si>
  <si>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</si>
  <si>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</si>
  <si>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</si>
  <si>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</si>
  <si>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</si>
  <si>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</si>
  <si>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</si>
  <si>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</si>
  <si>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</si>
  <si>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</si>
  <si>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</si>
  <si>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</si>
  <si>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</si>
  <si>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</si>
  <si>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</si>
  <si>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</si>
  <si>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</si>
  <si>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</si>
  <si>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</si>
  <si>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</si>
  <si>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</si>
  <si>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</si>
  <si>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</si>
  <si>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</si>
  <si>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</si>
  <si>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</si>
  <si>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</si>
  <si>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</si>
  <si>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</si>
  <si>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</si>
  <si>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</si>
  <si>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</si>
  <si>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</si>
  <si>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</si>
  <si>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</si>
  <si>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</si>
  <si>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</si>
  <si>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</si>
  <si>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</si>
  <si>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</si>
  <si>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</si>
  <si>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</si>
  <si>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</si>
  <si>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</si>
  <si>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</si>
  <si>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</si>
  <si>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</si>
  <si>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</si>
  <si>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</si>
  <si>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</si>
  <si>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</si>
  <si>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</si>
  <si>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</si>
  <si>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</si>
  <si>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</si>
  <si>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</si>
  <si>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</si>
  <si>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</si>
  <si>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</si>
  <si>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</si>
  <si>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</si>
  <si>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</si>
  <si>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</si>
  <si>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</si>
  <si>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</si>
  <si>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</si>
  <si>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</si>
  <si>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</si>
  <si>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</si>
  <si>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</si>
  <si>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</si>
  <si>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</si>
  <si>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</si>
  <si>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</si>
  <si>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</si>
  <si>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</si>
  <si>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</si>
  <si>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</si>
  <si>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</si>
  <si>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</si>
  <si>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</si>
  <si>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</si>
  <si>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</si>
  <si>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</si>
  <si>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</si>
  <si>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</si>
  <si>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</si>
  <si>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</si>
  <si>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</si>
  <si>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</si>
  <si>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</si>
  <si>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</si>
  <si>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</si>
  <si>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</si>
  <si>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</si>
  <si>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</si>
  <si>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</si>
  <si>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</si>
  <si>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</si>
  <si>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</si>
  <si>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</si>
  <si>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</si>
  <si>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</si>
  <si>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</si>
  <si>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</si>
  <si>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</si>
  <si>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</si>
  <si>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</si>
  <si>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</si>
  <si>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</si>
  <si>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</si>
  <si>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</si>
  <si>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</si>
  <si>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</si>
  <si>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</si>
  <si>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</si>
  <si>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</si>
  <si>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</si>
  <si>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</si>
  <si>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</si>
  <si>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</si>
  <si>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</si>
  <si>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</si>
  <si>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</si>
  <si>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</si>
  <si>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</si>
  <si>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</si>
  <si>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</si>
  <si>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</si>
  <si>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</si>
  <si>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</si>
  <si>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</si>
  <si>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</si>
  <si>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</si>
  <si>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</si>
  <si>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</si>
  <si>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</si>
  <si>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</si>
  <si>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</si>
  <si>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</si>
  <si>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</si>
  <si>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</si>
  <si>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</si>
  <si>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</si>
  <si>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</si>
  <si>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</si>
  <si>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</si>
  <si>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</si>
  <si>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</si>
  <si>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</si>
  <si>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</si>
  <si>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</si>
  <si>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</si>
  <si>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</si>
  <si>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</si>
  <si>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</si>
  <si>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</si>
  <si>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</si>
  <si>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</si>
  <si>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</si>
  <si>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</si>
  <si>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</si>
  <si>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</si>
  <si>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</si>
  <si>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</si>
  <si>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</si>
  <si>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</si>
  <si>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</si>
  <si>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</si>
  <si>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</si>
  <si>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</si>
  <si>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</si>
  <si>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</si>
  <si>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</si>
  <si>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</si>
  <si>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</si>
  <si>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</si>
  <si>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</si>
  <si>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</si>
  <si>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</si>
  <si>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</si>
  <si>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</si>
  <si>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</si>
  <si>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</si>
  <si>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</si>
  <si>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</si>
  <si>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</si>
  <si>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</si>
  <si>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</si>
  <si>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</si>
  <si>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</si>
  <si>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</si>
  <si>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</si>
  <si>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</si>
  <si>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</si>
  <si>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</si>
  <si>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</si>
  <si>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</si>
  <si>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</si>
  <si>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</si>
  <si>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</si>
  <si>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</si>
  <si>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</si>
  <si>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</si>
  <si>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</si>
  <si>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</si>
  <si>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</si>
  <si>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</si>
  <si>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</si>
  <si>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</si>
  <si>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</si>
  <si>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</si>
  <si>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</si>
  <si>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</si>
  <si>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</si>
  <si>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</si>
  <si>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</si>
  <si>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</si>
  <si>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</si>
  <si>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</si>
  <si>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</si>
  <si>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</si>
  <si>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</si>
  <si>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</si>
  <si>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</si>
  <si>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</si>
  <si>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</si>
  <si>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</si>
  <si>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</si>
  <si>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</si>
  <si>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</si>
  <si>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</si>
  <si>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</si>
  <si>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</si>
  <si>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</si>
  <si>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</si>
  <si>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</si>
  <si>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</si>
  <si>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</si>
  <si>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</si>
  <si>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</si>
  <si>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</si>
  <si>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</si>
  <si>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</si>
  <si>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</si>
  <si>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</si>
  <si>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</si>
  <si>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</si>
  <si>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</si>
  <si>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</si>
  <si>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</si>
  <si>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</si>
  <si>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</si>
  <si>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</si>
  <si>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</si>
  <si>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</si>
  <si>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</si>
  <si>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</si>
  <si>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</si>
  <si>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</si>
  <si>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</si>
  <si>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</si>
  <si>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</si>
  <si>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</si>
  <si>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</si>
  <si>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</si>
  <si>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</si>
  <si>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</si>
  <si>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</si>
  <si>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</si>
  <si>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</si>
  <si>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</si>
  <si>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</si>
  <si>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</si>
  <si>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</si>
  <si>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</si>
  <si>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</si>
  <si>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</si>
  <si>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</si>
  <si>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</si>
  <si>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</si>
  <si>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</si>
  <si>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</si>
  <si>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</si>
  <si>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</si>
  <si>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</si>
  <si>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</si>
  <si>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</si>
  <si>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</si>
  <si>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</si>
  <si>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</si>
  <si>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</si>
  <si>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</si>
  <si>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</si>
  <si>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</si>
  <si>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</si>
  <si>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</si>
  <si>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</si>
  <si>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</si>
  <si>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</si>
  <si>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</si>
  <si>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</si>
  <si>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</si>
  <si>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</si>
  <si>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</si>
  <si>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</si>
  <si>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</si>
  <si>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</si>
  <si>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</si>
  <si>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</si>
  <si>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</si>
  <si>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</si>
  <si>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</si>
  <si>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</si>
  <si>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</si>
  <si>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</si>
  <si>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</si>
  <si>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</si>
  <si>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</si>
  <si>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</si>
  <si>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</si>
  <si>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</si>
  <si>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</si>
  <si>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</si>
  <si>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</si>
  <si>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</si>
  <si>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</si>
  <si>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</si>
  <si>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</si>
  <si>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</si>
  <si>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</si>
  <si>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</si>
  <si>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</si>
  <si>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</si>
  <si>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</si>
  <si>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</si>
  <si>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</si>
  <si>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</si>
  <si>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</si>
  <si>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</si>
  <si>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</si>
  <si>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</si>
  <si>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</si>
  <si>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</si>
  <si>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</si>
  <si>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</si>
  <si>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</si>
  <si>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</si>
  <si>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</si>
  <si>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</si>
  <si>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</si>
  <si>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</si>
  <si>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</si>
  <si>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</si>
  <si>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</si>
  <si>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</si>
  <si>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</si>
  <si>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</si>
  <si>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</si>
  <si>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</si>
  <si>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</si>
  <si>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</si>
  <si>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</si>
  <si>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</si>
  <si>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</si>
  <si>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</si>
  <si>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</si>
  <si>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</si>
  <si>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</si>
  <si>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</si>
  <si>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</si>
  <si>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</si>
  <si>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</si>
  <si>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</si>
  <si>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</si>
  <si>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</si>
  <si>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</si>
  <si>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</si>
  <si>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</si>
  <si>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</si>
  <si>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</si>
  <si>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</si>
  <si>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</si>
  <si>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</si>
  <si>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</si>
  <si>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</si>
  <si>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</si>
  <si>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</si>
  <si>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</si>
  <si>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</si>
  <si>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</si>
  <si>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</si>
  <si>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</si>
  <si>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</si>
  <si>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</si>
  <si>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</si>
  <si>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</si>
  <si>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</si>
  <si>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</si>
  <si>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</si>
  <si>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</si>
  <si>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</si>
  <si>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</si>
  <si>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</si>
  <si>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</si>
  <si>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</si>
  <si>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</si>
  <si>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</si>
  <si>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</si>
  <si>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</si>
  <si>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</si>
  <si>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</si>
  <si>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</si>
  <si>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</si>
  <si>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</si>
  <si>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</si>
  <si>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</si>
  <si>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</si>
  <si>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</si>
  <si>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</si>
  <si>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</si>
  <si>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</si>
  <si>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</si>
  <si>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</si>
  <si>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</si>
  <si>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</si>
  <si>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</si>
  <si>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</si>
  <si>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</si>
  <si>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</si>
  <si>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</si>
  <si>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</si>
  <si>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</si>
  <si>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</si>
  <si>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</si>
  <si>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</si>
  <si>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</si>
  <si>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</si>
  <si>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</si>
  <si>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</si>
  <si>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</si>
  <si>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</si>
  <si>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</si>
  <si>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</si>
  <si>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</si>
  <si>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</si>
  <si>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</si>
  <si>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</si>
  <si>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</si>
  <si>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</si>
  <si>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</si>
  <si>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</si>
  <si>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</si>
  <si>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</si>
  <si>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</si>
  <si>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</si>
  <si>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</si>
  <si>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</si>
  <si>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</si>
  <si>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</si>
  <si>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</si>
  <si>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</si>
  <si>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</si>
  <si>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</si>
  <si>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</si>
  <si>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</si>
  <si>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</si>
  <si>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</si>
  <si>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</si>
  <si>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</si>
  <si>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</si>
  <si>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</si>
  <si>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</si>
  <si>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</si>
  <si>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</si>
  <si>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</si>
  <si>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</si>
  <si>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</si>
  <si>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</si>
  <si>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</si>
  <si>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</si>
  <si>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</si>
  <si>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</si>
  <si>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</si>
  <si>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</si>
  <si>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</si>
  <si>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</si>
  <si>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</si>
  <si>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</si>
  <si>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</si>
  <si>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</si>
  <si>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</si>
  <si>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</si>
  <si>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</si>
  <si>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</si>
  <si>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</si>
  <si>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</si>
  <si>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</si>
  <si>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</si>
  <si>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</si>
  <si>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</si>
  <si>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</si>
  <si>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</si>
  <si>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</si>
  <si>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</si>
  <si>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</si>
  <si>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</si>
  <si>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</si>
  <si>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</si>
  <si>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</si>
  <si>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</si>
  <si>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</si>
  <si>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</si>
  <si>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</si>
  <si>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</si>
  <si>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</si>
  <si>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</si>
  <si>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</si>
  <si>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</si>
  <si>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</si>
  <si>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</si>
  <si>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</si>
  <si>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</si>
  <si>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</si>
  <si>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</si>
  <si>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</si>
  <si>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</si>
  <si>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</si>
  <si>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</si>
  <si>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</si>
  <si>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</si>
  <si>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</si>
  <si>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</si>
  <si>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</si>
  <si>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</si>
  <si>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</si>
  <si>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</si>
  <si>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</si>
  <si>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</si>
  <si>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</si>
  <si>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</si>
  <si>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</si>
  <si>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</si>
  <si>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</si>
  <si>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</si>
  <si>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</si>
  <si>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</si>
  <si>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</si>
  <si>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</si>
  <si>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</si>
  <si>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</si>
  <si>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</si>
  <si>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</si>
  <si>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</si>
  <si>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</si>
  <si>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</si>
  <si>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</si>
  <si>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</si>
  <si>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</si>
  <si>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</si>
  <si>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</si>
  <si>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</si>
  <si>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</si>
  <si>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</si>
  <si>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</si>
  <si>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</si>
  <si>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</si>
  <si>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</si>
  <si>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</si>
  <si>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</si>
  <si>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</si>
  <si>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</si>
  <si>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</si>
  <si>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</si>
  <si>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</si>
  <si>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</si>
  <si>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</si>
  <si>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</si>
  <si>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</si>
  <si>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</si>
  <si>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</si>
  <si>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</si>
  <si>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</si>
  <si>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</si>
  <si>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</si>
  <si>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</si>
  <si>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</si>
  <si>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</si>
  <si>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</si>
  <si>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</si>
  <si>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</si>
  <si>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</si>
  <si>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</si>
  <si>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</si>
  <si>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</si>
  <si>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</si>
  <si>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</si>
  <si>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</si>
  <si>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</si>
  <si>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</si>
  <si>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</si>
  <si>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</si>
  <si>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</si>
  <si>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</si>
  <si>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</si>
  <si>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</si>
  <si>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</si>
  <si>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</si>
  <si>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</si>
  <si>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</si>
  <si>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</si>
  <si>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</si>
  <si>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</si>
  <si>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</si>
  <si>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</si>
  <si>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</si>
  <si>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</si>
  <si>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</si>
  <si>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</si>
  <si>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</si>
  <si>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</si>
  <si>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</si>
  <si>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</si>
  <si>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</si>
  <si>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</si>
  <si>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</si>
  <si>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</si>
  <si>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</si>
  <si>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</si>
  <si>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</si>
  <si>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</si>
  <si>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</si>
  <si>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</si>
  <si>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</si>
  <si>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</si>
  <si>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</si>
  <si>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</si>
  <si>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</si>
  <si>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</si>
  <si>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</si>
  <si>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</si>
  <si>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</si>
  <si>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</si>
  <si>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</si>
  <si>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</si>
  <si>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</si>
  <si>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</si>
  <si>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</si>
  <si>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</si>
  <si>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</si>
  <si>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</si>
  <si>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</si>
  <si>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</si>
  <si>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</si>
  <si>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</si>
  <si>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</si>
  <si>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</si>
  <si>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</si>
  <si>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</si>
  <si>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</si>
  <si>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</si>
  <si>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</si>
  <si>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</si>
  <si>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</si>
  <si>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</si>
  <si>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</si>
  <si>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</si>
  <si>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</si>
  <si>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</si>
  <si>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</si>
  <si>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</si>
  <si>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</si>
  <si>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</si>
  <si>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</si>
  <si>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</si>
  <si>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</si>
  <si>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</si>
  <si>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</si>
  <si>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</si>
  <si>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</si>
  <si>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</si>
  <si>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</si>
  <si>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</si>
  <si>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</si>
  <si>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</si>
  <si>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</si>
  <si>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</si>
  <si>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</si>
  <si>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</si>
  <si>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</si>
  <si>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</si>
  <si>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</si>
  <si>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</si>
  <si>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</si>
  <si>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</si>
  <si>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</si>
  <si>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</si>
  <si>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</si>
  <si>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</si>
  <si>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</si>
  <si>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</si>
  <si>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</si>
  <si>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</si>
  <si>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</si>
  <si>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</si>
  <si>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</si>
  <si>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</si>
  <si>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</si>
  <si>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</si>
  <si>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</si>
  <si>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</si>
  <si>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</si>
  <si>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</si>
  <si>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</si>
  <si>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</si>
  <si>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</si>
  <si>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</si>
  <si>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</si>
  <si>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</si>
  <si>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</si>
  <si>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</si>
  <si>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</si>
  <si>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</si>
  <si>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</si>
  <si>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</si>
  <si>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</si>
  <si>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</si>
  <si>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</si>
  <si>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</si>
  <si>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</si>
  <si>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</si>
  <si>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</si>
  <si>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</si>
  <si>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</si>
  <si>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</si>
  <si>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</si>
  <si>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</si>
  <si>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</si>
  <si>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</si>
  <si>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</si>
  <si>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</si>
  <si>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</si>
  <si>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</si>
  <si>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</si>
  <si>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</si>
  <si>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</si>
  <si>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</si>
  <si>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</si>
  <si>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</si>
  <si>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</si>
  <si>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</si>
  <si>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</si>
  <si>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</si>
  <si>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</si>
  <si>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</si>
  <si>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</si>
  <si>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</si>
  <si>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</si>
  <si>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</si>
  <si>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</si>
  <si>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</si>
  <si>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</si>
  <si>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</si>
  <si>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</si>
  <si>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</si>
  <si>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</si>
  <si>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</si>
  <si>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</si>
  <si>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</si>
  <si>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</si>
  <si>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</si>
  <si>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</si>
  <si>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</si>
  <si>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</si>
  <si>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</si>
  <si>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</si>
  <si>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</si>
  <si>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</si>
  <si>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</si>
  <si>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</si>
  <si>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</si>
  <si>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</si>
  <si>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</si>
  <si>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</si>
  <si>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</si>
  <si>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</si>
  <si>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</si>
  <si>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</si>
  <si>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</si>
  <si>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</si>
  <si>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</si>
  <si>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</si>
  <si>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</si>
  <si>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</si>
  <si>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</si>
  <si>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</si>
  <si>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</si>
  <si>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</si>
  <si>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</si>
  <si>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</si>
  <si>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</si>
  <si>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</si>
  <si>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</si>
  <si>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</si>
  <si>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</si>
  <si>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</si>
  <si>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</si>
  <si>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</si>
  <si>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</si>
  <si>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</si>
  <si>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</si>
  <si>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</si>
  <si>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</si>
  <si>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</si>
  <si>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</si>
  <si>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</si>
  <si>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</si>
  <si>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</si>
  <si>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</si>
  <si>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</si>
  <si>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</si>
  <si>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</si>
  <si>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</si>
  <si>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</si>
  <si>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</si>
  <si>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</si>
  <si>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</si>
  <si>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</si>
  <si>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</si>
  <si>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</si>
  <si>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</si>
  <si>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</si>
  <si>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</si>
  <si>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</si>
  <si>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</si>
  <si>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</si>
  <si>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</si>
  <si>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</si>
  <si>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</si>
  <si>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</si>
  <si>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</si>
  <si>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</si>
  <si>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</si>
  <si>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</si>
  <si>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</si>
  <si>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</si>
  <si>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</si>
  <si>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</si>
  <si>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</si>
  <si>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</si>
  <si>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</si>
  <si>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</si>
  <si>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</si>
  <si>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</si>
  <si>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</si>
  <si>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</si>
  <si>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</si>
  <si>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</si>
  <si>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</si>
  <si>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</si>
  <si>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</si>
  <si>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</si>
  <si>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</si>
  <si>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</si>
  <si>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</si>
  <si>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</si>
  <si>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</si>
  <si>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</si>
  <si>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</si>
  <si>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</si>
  <si>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</si>
  <si>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</si>
  <si>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</si>
  <si>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</si>
  <si>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</si>
  <si>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</si>
  <si>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</si>
  <si>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</si>
  <si>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</si>
  <si>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</si>
  <si>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</si>
  <si>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</si>
  <si>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</si>
  <si>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</si>
  <si>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</si>
  <si>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</si>
  <si>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</si>
  <si>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</si>
  <si>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</si>
  <si>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</si>
  <si>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</si>
  <si>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</si>
  <si>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</si>
  <si>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</si>
  <si>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</si>
  <si>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</si>
  <si>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</si>
  <si>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</si>
  <si>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</si>
  <si>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</si>
  <si>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</si>
  <si>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</si>
  <si>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</si>
  <si>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</si>
  <si>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</si>
  <si>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</si>
  <si>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</si>
  <si>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</si>
  <si>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</si>
  <si>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</si>
  <si>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</si>
  <si>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</si>
  <si>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</si>
  <si>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</si>
  <si>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</si>
  <si>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</si>
  <si>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</si>
  <si>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</si>
  <si>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</si>
  <si>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</si>
  <si>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</si>
  <si>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</si>
  <si>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</si>
  <si>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</si>
  <si>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</si>
  <si>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</si>
  <si>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</si>
  <si>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</si>
  <si>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</si>
  <si>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</si>
  <si>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</si>
  <si>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</si>
  <si>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</si>
  <si>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</si>
  <si>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</si>
  <si>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</si>
  <si>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</si>
  <si>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</si>
  <si>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</si>
  <si>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</si>
  <si>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</si>
  <si>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</si>
  <si>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</si>
  <si>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</si>
  <si>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</si>
  <si>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</si>
  <si>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</si>
  <si>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</si>
  <si>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</si>
  <si>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</si>
  <si>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</si>
  <si>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</si>
  <si>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</si>
  <si>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</si>
  <si>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</si>
  <si>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</si>
  <si>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</si>
  <si>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</si>
  <si>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</si>
  <si>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</si>
  <si>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</si>
  <si>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</si>
  <si>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</si>
  <si>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</si>
  <si>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</si>
  <si>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</si>
  <si>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</si>
  <si>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</si>
  <si>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</si>
  <si>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</si>
  <si>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</si>
  <si>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</si>
  <si>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</si>
  <si>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</si>
  <si>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</si>
  <si>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</si>
  <si>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</si>
  <si>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</si>
  <si>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</si>
  <si>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</si>
  <si>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</si>
  <si>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</si>
  <si>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</si>
  <si>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</si>
  <si>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</si>
  <si>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</si>
  <si>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</si>
  <si>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</si>
  <si>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</si>
  <si>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</si>
  <si>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</si>
  <si>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</si>
  <si>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</si>
  <si>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</si>
  <si>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</si>
  <si>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</si>
  <si>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</si>
  <si>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</si>
  <si>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</si>
  <si>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</si>
  <si>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</si>
  <si>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</si>
  <si>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</si>
  <si>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</si>
  <si>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</si>
  <si>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</si>
  <si>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</si>
  <si>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</si>
  <si>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</si>
  <si>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</si>
  <si>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</si>
  <si>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</si>
  <si>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</si>
  <si>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</si>
  <si>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</si>
  <si>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</si>
  <si>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</si>
  <si>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</si>
  <si>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</si>
  <si>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</si>
  <si>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</si>
  <si>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</si>
  <si>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</si>
  <si>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</si>
  <si>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</si>
  <si>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</si>
  <si>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</si>
  <si>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</si>
  <si>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</si>
  <si>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</si>
  <si>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</si>
  <si>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</si>
  <si>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</si>
  <si>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</si>
  <si>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</si>
  <si>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</si>
  <si>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</si>
  <si>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</si>
  <si>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</si>
  <si>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</si>
  <si>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</si>
  <si>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</si>
  <si>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</si>
  <si>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</si>
  <si>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</si>
  <si>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</si>
  <si>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</si>
  <si>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</si>
  <si>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</si>
  <si>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</si>
  <si>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</si>
  <si>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</si>
  <si>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</si>
  <si>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</si>
  <si>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</si>
  <si>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</si>
  <si>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</si>
  <si>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</si>
  <si>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</si>
  <si>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</si>
  <si>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</si>
  <si>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</si>
  <si>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</si>
  <si>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</si>
  <si>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</si>
  <si>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</si>
  <si>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</si>
  <si>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</si>
  <si>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</si>
  <si>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</si>
  <si>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</si>
  <si>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</si>
  <si>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</si>
  <si>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</si>
  <si>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</si>
  <si>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</si>
  <si>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</si>
  <si>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</si>
  <si>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</si>
  <si>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</si>
  <si>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</si>
  <si>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</si>
  <si>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</si>
  <si>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</si>
  <si>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</si>
  <si>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</si>
  <si>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</si>
  <si>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</si>
  <si>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</si>
  <si>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</si>
  <si>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</si>
  <si>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</si>
  <si>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</si>
  <si>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</si>
  <si>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</si>
  <si>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</si>
  <si>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</si>
  <si>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</si>
  <si>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</si>
  <si>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</si>
  <si>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</si>
  <si>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</si>
  <si>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</si>
  <si>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</si>
  <si>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</si>
  <si>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</si>
  <si>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</si>
  <si>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</si>
  <si>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</si>
  <si>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</si>
  <si>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</si>
  <si>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</si>
  <si>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</si>
  <si>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</si>
  <si>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</si>
  <si>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</si>
  <si>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</si>
  <si>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</si>
  <si>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</si>
  <si>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</si>
  <si>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</si>
  <si>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</si>
  <si>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</si>
  <si>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</si>
  <si>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</si>
  <si>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</si>
  <si>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</si>
  <si>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</si>
  <si>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</si>
  <si>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</si>
  <si>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</si>
  <si>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</si>
  <si>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</si>
  <si>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</si>
  <si>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</si>
  <si>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</si>
  <si>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</si>
  <si>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</si>
  <si>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</si>
  <si>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</si>
  <si>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</si>
  <si>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</si>
  <si>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</si>
  <si>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</si>
  <si>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</si>
  <si>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</si>
  <si>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</si>
  <si>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</si>
  <si>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</si>
  <si>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</si>
  <si>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</si>
  <si>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</si>
  <si>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</si>
  <si>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</si>
  <si>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</si>
  <si>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</si>
  <si>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</si>
  <si>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</si>
  <si>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</si>
  <si>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</si>
  <si>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</si>
  <si>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</si>
  <si>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</si>
  <si>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</si>
  <si>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</si>
  <si>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</si>
  <si>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</si>
  <si>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</si>
  <si>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</si>
  <si>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</si>
  <si>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</si>
  <si>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</si>
  <si>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</si>
  <si>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</si>
  <si>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</si>
  <si>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</si>
  <si>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</si>
  <si>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</si>
  <si>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</si>
  <si>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</si>
  <si>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</si>
  <si>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</si>
  <si>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</si>
  <si>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</si>
  <si>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</si>
  <si>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</si>
  <si>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</si>
  <si>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</si>
  <si>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</si>
  <si>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</si>
  <si>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</si>
  <si>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</si>
  <si>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</si>
  <si>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</si>
  <si>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</si>
  <si>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</si>
  <si>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</si>
  <si>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</si>
  <si>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</si>
  <si>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</si>
  <si>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</si>
  <si>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</si>
  <si>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</si>
  <si>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</si>
  <si>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</si>
  <si>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</si>
  <si>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</si>
  <si>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</si>
  <si>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</si>
  <si>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</si>
  <si>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</si>
  <si>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</si>
  <si>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</si>
  <si>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</si>
  <si>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</si>
  <si>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</si>
  <si>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</si>
  <si>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</si>
  <si>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</si>
  <si>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</si>
  <si>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</si>
  <si>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</si>
  <si>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</si>
  <si>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</si>
  <si>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</si>
  <si>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</si>
  <si>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</si>
  <si>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</si>
  <si>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</si>
  <si>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</si>
  <si>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</si>
  <si>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</si>
  <si>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</si>
  <si>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</si>
  <si>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</si>
  <si>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</si>
  <si>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</si>
  <si>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</si>
  <si>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</si>
  <si>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</si>
  <si>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</si>
  <si>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</si>
  <si>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</si>
  <si>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</si>
  <si>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</si>
  <si>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</si>
  <si>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</si>
  <si>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</si>
  <si>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</si>
  <si>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</si>
  <si>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</si>
  <si>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</si>
  <si>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</si>
  <si>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</si>
  <si>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</si>
  <si>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</si>
  <si>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</si>
  <si>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</si>
  <si>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</si>
  <si>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</si>
  <si>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</si>
  <si>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</si>
  <si>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</si>
  <si>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</si>
  <si>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</si>
  <si>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</si>
  <si>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</si>
  <si>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</si>
  <si>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</si>
  <si>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</si>
  <si>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</si>
  <si>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</si>
  <si>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</si>
  <si>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</si>
  <si>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</si>
  <si>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</si>
  <si>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</si>
  <si>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</si>
  <si>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</si>
  <si>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</si>
  <si>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</si>
  <si>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</si>
  <si>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</si>
  <si>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</si>
  <si>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</si>
  <si>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</si>
  <si>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</si>
  <si>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</si>
  <si>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</si>
  <si>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</si>
  <si>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</si>
  <si>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</si>
  <si>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</si>
  <si>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</si>
  <si>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</si>
  <si>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</si>
  <si>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</si>
  <si>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</si>
  <si>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</si>
  <si>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</si>
  <si>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</si>
  <si>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</si>
  <si>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</si>
  <si>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</si>
  <si>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</si>
  <si>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</si>
  <si>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</si>
  <si>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</si>
  <si>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</si>
  <si>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</si>
  <si>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</si>
  <si>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</si>
  <si>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</si>
  <si>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</si>
  <si>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</si>
  <si>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</si>
  <si>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</si>
  <si>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</si>
  <si>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</si>
  <si>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</si>
  <si>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</si>
  <si>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</si>
  <si>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</si>
  <si>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</si>
  <si>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</si>
  <si>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</si>
  <si>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</si>
  <si>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</si>
  <si>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</si>
  <si>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</si>
  <si>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</si>
  <si>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</si>
  <si>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</si>
  <si>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</si>
  <si>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</si>
  <si>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</si>
  <si>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</si>
  <si>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</si>
  <si>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</si>
  <si>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</si>
  <si>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</si>
  <si>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</si>
  <si>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</si>
  <si>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</si>
  <si>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</si>
  <si>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</si>
  <si>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</si>
  <si>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</si>
  <si>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</si>
  <si>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</si>
  <si>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</si>
  <si>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</si>
  <si>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</si>
  <si>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</si>
  <si>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</si>
  <si>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</si>
  <si>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</si>
  <si>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</si>
  <si>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</si>
  <si>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</si>
  <si>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</si>
  <si>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</si>
  <si>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</si>
  <si>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</si>
  <si>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</si>
  <si>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</si>
  <si>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</si>
  <si>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</si>
  <si>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</si>
  <si>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</si>
  <si>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</si>
  <si>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</si>
  <si>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</si>
  <si>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</si>
  <si>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</si>
  <si>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</si>
  <si>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</si>
  <si>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</si>
  <si>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</si>
  <si>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</si>
  <si>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</si>
  <si>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</si>
  <si>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</si>
  <si>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</si>
  <si>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</si>
  <si>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</si>
  <si>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</si>
  <si>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</si>
  <si>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</si>
  <si>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</si>
  <si>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</si>
  <si>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</si>
  <si>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</si>
  <si>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</si>
  <si>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</si>
  <si>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</si>
  <si>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</si>
  <si>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</si>
  <si>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</si>
  <si>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</si>
  <si>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</si>
  <si>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</si>
  <si>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</si>
  <si>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</si>
  <si>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</si>
  <si>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</si>
  <si>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</si>
  <si>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</si>
  <si>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</si>
  <si>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</si>
  <si>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</si>
  <si>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</si>
  <si>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</si>
  <si>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</si>
  <si>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</si>
  <si>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</si>
  <si>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</si>
  <si>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</si>
  <si>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</si>
  <si>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</si>
  <si>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</si>
  <si>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</si>
  <si>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</si>
  <si>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</si>
  <si>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</si>
  <si>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</si>
  <si>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</si>
  <si>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</si>
  <si>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</si>
  <si>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</si>
  <si>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</si>
  <si>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</si>
  <si>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</si>
  <si>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</si>
  <si>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</si>
  <si>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</si>
  <si>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</si>
  <si>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</si>
  <si>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</si>
  <si>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</si>
  <si>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</si>
  <si>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</si>
  <si>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</si>
  <si>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</si>
  <si>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</si>
  <si>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</si>
  <si>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</si>
  <si>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</si>
  <si>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</si>
  <si>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</si>
  <si>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</si>
  <si>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</si>
  <si>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</si>
  <si>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</si>
  <si>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</si>
  <si>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</si>
  <si>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</si>
  <si>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</si>
  <si>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</si>
  <si>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</si>
  <si>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</si>
  <si>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</si>
  <si>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</si>
  <si>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</si>
  <si>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</si>
  <si>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</si>
  <si>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</si>
  <si>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</si>
  <si>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</si>
  <si>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</si>
  <si>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</si>
  <si>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</si>
  <si>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</si>
  <si>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</si>
  <si>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</si>
  <si>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</si>
  <si>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</si>
  <si>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</si>
  <si>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</si>
  <si>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</si>
  <si>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</si>
  <si>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</si>
  <si>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</si>
  <si>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</si>
  <si>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</si>
  <si>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</si>
  <si>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</si>
  <si>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</si>
  <si>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</si>
  <si>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</si>
  <si>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</si>
  <si>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</si>
  <si>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</si>
  <si>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</si>
  <si>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</si>
  <si>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</si>
  <si>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</si>
  <si>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</si>
  <si>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</si>
  <si>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</si>
  <si>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</si>
  <si>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</si>
  <si>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</si>
  <si>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</si>
  <si>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</si>
  <si>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</si>
  <si>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</si>
  <si>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</si>
  <si>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</si>
  <si>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</si>
  <si>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</si>
  <si>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</si>
  <si>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</si>
  <si>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</si>
  <si>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</si>
  <si>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</si>
  <si>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</si>
  <si>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</si>
  <si>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</si>
  <si>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</si>
  <si>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</si>
  <si>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</si>
  <si>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</si>
  <si>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</si>
  <si>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</si>
  <si>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</si>
  <si>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</si>
  <si>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</si>
  <si>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</si>
  <si>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</si>
  <si>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</si>
  <si>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</si>
  <si>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</si>
  <si>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</si>
  <si>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</si>
  <si>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</si>
  <si>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</si>
  <si>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</si>
  <si>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</si>
  <si>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</si>
  <si>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</si>
  <si>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</si>
  <si>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</si>
  <si>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</si>
  <si>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</si>
  <si>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</si>
  <si>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</si>
  <si>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</si>
  <si>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</si>
  <si>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</si>
  <si>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</si>
  <si>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</si>
  <si>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</si>
  <si>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</si>
  <si>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</si>
  <si>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</si>
  <si>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</si>
  <si>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</si>
  <si>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</si>
  <si>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</si>
  <si>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</si>
  <si>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</si>
  <si>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</si>
  <si>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</si>
  <si>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</si>
  <si>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</si>
  <si>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</si>
  <si>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</si>
  <si>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</si>
  <si>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</si>
  <si>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</si>
  <si>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</si>
  <si>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</si>
  <si>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</si>
  <si>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</si>
  <si>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</si>
  <si>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</si>
  <si>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</si>
  <si>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</si>
  <si>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</si>
  <si>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</si>
  <si>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</si>
  <si>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</si>
  <si>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</si>
  <si>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</si>
  <si>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</si>
  <si>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</si>
  <si>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</si>
  <si>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</si>
  <si>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</si>
  <si>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</si>
  <si>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</si>
  <si>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</si>
  <si>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</si>
  <si>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</si>
  <si>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</si>
  <si>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</si>
  <si>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</si>
  <si>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</si>
  <si>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</si>
  <si>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</si>
  <si>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</si>
  <si>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</si>
  <si>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</si>
  <si>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</si>
  <si>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</si>
  <si>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</si>
  <si>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</si>
  <si>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</si>
  <si>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</si>
  <si>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</si>
  <si>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</si>
  <si>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</si>
  <si>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</si>
  <si>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</si>
  <si>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</si>
  <si>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</si>
  <si>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</si>
  <si>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</si>
  <si>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</si>
  <si>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</si>
  <si>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</si>
  <si>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</si>
  <si>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</si>
  <si>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</si>
  <si>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</si>
  <si>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</si>
  <si>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</si>
  <si>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</si>
  <si>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</si>
  <si>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</si>
  <si>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</si>
  <si>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</si>
  <si>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</si>
  <si>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</si>
  <si>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</si>
  <si>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</si>
  <si>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</si>
  <si>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</si>
  <si>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</si>
  <si>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</si>
  <si>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</si>
  <si>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</si>
  <si>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</si>
  <si>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</si>
  <si>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</si>
  <si>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</si>
  <si>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</si>
  <si>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</si>
  <si>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</si>
  <si>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</si>
  <si>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</si>
  <si>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</si>
  <si>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</si>
  <si>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</si>
  <si>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</si>
  <si>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</si>
  <si>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</si>
  <si>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</si>
  <si>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</si>
  <si>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</si>
  <si>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</si>
  <si>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</si>
  <si>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</si>
  <si>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</si>
  <si>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</si>
  <si>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</si>
  <si>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</si>
  <si>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</si>
  <si>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</si>
  <si>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</si>
  <si>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</si>
  <si>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</si>
  <si>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</si>
  <si>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</si>
  <si>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</si>
  <si>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</si>
  <si>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</si>
  <si>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</si>
  <si>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</si>
  <si>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</si>
  <si>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</si>
  <si>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</si>
  <si>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</si>
  <si>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</si>
  <si>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</si>
  <si>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</si>
  <si>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</si>
  <si>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</si>
  <si>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</si>
  <si>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</si>
  <si>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</si>
  <si>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</si>
  <si>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</si>
  <si>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</si>
  <si>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</si>
  <si>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</si>
  <si>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</si>
  <si>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</si>
  <si>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</si>
  <si>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</si>
  <si>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</si>
  <si>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</si>
  <si>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</si>
  <si>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</si>
  <si>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</si>
  <si>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</si>
  <si>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</si>
  <si>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</si>
  <si>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</si>
  <si>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</si>
  <si>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</si>
  <si>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</si>
  <si>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</si>
  <si>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</si>
  <si>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</si>
  <si>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</si>
  <si>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</si>
  <si>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</si>
  <si>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</si>
  <si>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</si>
  <si>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</si>
  <si>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</si>
  <si>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</si>
  <si>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</si>
  <si>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</si>
  <si>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</si>
  <si>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</si>
  <si>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</si>
  <si>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</si>
  <si>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</si>
  <si>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</si>
  <si>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</si>
  <si>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</si>
  <si>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</si>
  <si>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</si>
  <si>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</si>
  <si>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</si>
  <si>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</si>
  <si>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</si>
  <si>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</si>
  <si>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</si>
  <si>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</si>
  <si>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</si>
  <si>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</si>
  <si>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</si>
  <si>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</si>
  <si>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</si>
  <si>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</si>
  <si>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</si>
  <si>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</si>
  <si>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</si>
  <si>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</si>
  <si>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</si>
  <si>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</si>
  <si>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</si>
  <si>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</si>
  <si>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</si>
  <si>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</si>
  <si>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</si>
  <si>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</si>
  <si>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</si>
  <si>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</si>
  <si>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</si>
  <si>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</si>
  <si>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</si>
  <si>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</si>
  <si>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</si>
  <si>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</si>
  <si>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</si>
  <si>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</si>
  <si>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</si>
  <si>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</si>
  <si>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</si>
  <si>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</si>
  <si>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</si>
  <si>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</si>
  <si>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</si>
  <si>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</si>
  <si>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</si>
  <si>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</si>
  <si>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</si>
  <si>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</si>
  <si>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</si>
  <si>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</si>
  <si>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</si>
  <si>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</si>
  <si>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</si>
  <si>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</si>
  <si>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</si>
  <si>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</si>
  <si>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</si>
  <si>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</si>
  <si>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</si>
  <si>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</si>
  <si>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</si>
  <si>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</si>
  <si>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</si>
  <si>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</si>
  <si>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</si>
  <si>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</si>
  <si>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</si>
  <si>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</si>
  <si>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</si>
  <si>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</si>
  <si>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</si>
  <si>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</si>
  <si>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</si>
  <si>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</si>
  <si>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</si>
  <si>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</si>
  <si>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</si>
  <si>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</si>
  <si>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</si>
  <si>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</si>
  <si>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</si>
  <si>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</si>
  <si>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</si>
  <si>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</si>
  <si>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</si>
  <si>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</si>
  <si>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</si>
  <si>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</si>
  <si>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</si>
  <si>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</si>
  <si>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</si>
  <si>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</si>
  <si>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</si>
  <si>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</si>
  <si>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</si>
  <si>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</si>
  <si>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</si>
  <si>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</si>
  <si>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</si>
  <si>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</si>
  <si>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</si>
  <si>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</si>
  <si>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</si>
  <si>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</si>
  <si>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</si>
  <si>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</si>
  <si>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</si>
  <si>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</si>
  <si>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</si>
  <si>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</si>
  <si>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</si>
  <si>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</si>
  <si>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</si>
  <si>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</si>
  <si>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</si>
  <si>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</si>
  <si>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</si>
  <si>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</si>
  <si>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</si>
  <si>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</si>
  <si>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</si>
  <si>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</si>
  <si>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</si>
  <si>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</si>
  <si>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</si>
  <si>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</si>
  <si>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</si>
  <si>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</si>
  <si>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</si>
  <si>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</si>
  <si>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</si>
  <si>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</si>
  <si>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</si>
  <si>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</si>
  <si>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</si>
  <si>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</si>
  <si>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</si>
  <si>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</si>
  <si>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</si>
  <si>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</si>
  <si>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</si>
  <si>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</si>
  <si>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</si>
  <si>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</si>
  <si>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</si>
  <si>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</si>
  <si>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</si>
  <si>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</si>
  <si>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</si>
  <si>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</si>
  <si>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</si>
  <si>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</si>
  <si>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</si>
  <si>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</si>
  <si>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</si>
  <si>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</si>
  <si>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</si>
  <si>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</si>
  <si>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</si>
  <si>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</si>
  <si>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</si>
  <si>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</si>
  <si>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</si>
  <si>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</si>
  <si>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</si>
  <si>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</si>
  <si>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</si>
  <si>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</si>
  <si>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</si>
  <si>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</si>
  <si>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</si>
  <si>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</si>
  <si>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</si>
  <si>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</si>
  <si>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</si>
  <si>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</si>
  <si>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</si>
  <si>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</si>
  <si>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</si>
  <si>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</si>
  <si>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</si>
  <si>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</si>
  <si>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</si>
  <si>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</si>
  <si>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</si>
  <si>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</si>
  <si>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</si>
  <si>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</si>
  <si>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</si>
  <si>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</si>
  <si>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</si>
  <si>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</si>
  <si>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</si>
  <si>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</si>
  <si>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</si>
  <si>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</si>
  <si>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</si>
  <si>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</si>
  <si>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</si>
  <si>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</si>
  <si>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</si>
  <si>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</si>
  <si>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</si>
  <si>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</si>
  <si>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</si>
  <si>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</si>
  <si>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</si>
  <si>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</si>
  <si>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</si>
  <si>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</si>
  <si>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</si>
  <si>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</si>
  <si>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</si>
  <si>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</si>
  <si>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</si>
  <si>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</si>
  <si>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</si>
  <si>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</si>
  <si>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</si>
  <si>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</si>
  <si>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</si>
  <si>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</si>
  <si>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</si>
  <si>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</si>
  <si>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</si>
  <si>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</si>
  <si>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</si>
  <si>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</si>
  <si>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</si>
  <si>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</si>
  <si>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</si>
  <si>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</si>
  <si>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</si>
  <si>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</si>
  <si>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</si>
  <si>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</si>
  <si>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</si>
  <si>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</si>
  <si>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</si>
  <si>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</si>
  <si>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</si>
  <si>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</si>
  <si>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</si>
  <si>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</si>
  <si>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</si>
  <si>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</si>
  <si>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</si>
  <si>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</si>
  <si>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</si>
  <si>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</si>
  <si>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</si>
  <si>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</si>
  <si>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</si>
  <si>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</si>
  <si>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</si>
  <si>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</si>
  <si>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</si>
  <si>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</si>
  <si>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</si>
  <si>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</si>
  <si>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</si>
  <si>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</si>
  <si>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</si>
  <si>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</si>
  <si>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</si>
  <si>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</si>
  <si>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</si>
  <si>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</si>
  <si>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</si>
  <si>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</si>
  <si>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</si>
  <si>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</si>
  <si>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</si>
  <si>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</si>
  <si>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</si>
  <si>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</si>
  <si>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</si>
  <si>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</si>
  <si>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</si>
  <si>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</si>
  <si>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</si>
  <si>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</si>
  <si>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</si>
  <si>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</si>
  <si>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</si>
  <si>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</si>
  <si>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</si>
  <si>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</si>
  <si>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</si>
  <si>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</si>
  <si>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</si>
  <si>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</si>
  <si>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</si>
  <si>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</si>
  <si>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</si>
  <si>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</si>
  <si>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</si>
  <si>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</si>
  <si>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</si>
  <si>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</si>
  <si>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</si>
  <si>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</si>
  <si>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</si>
  <si>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</si>
  <si>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</si>
  <si>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</si>
  <si>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</si>
  <si>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</si>
  <si>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</si>
  <si>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</si>
  <si>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</si>
  <si>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</si>
  <si>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</si>
  <si>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</si>
  <si>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</si>
  <si>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</si>
  <si>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</si>
  <si>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</si>
  <si>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</si>
  <si>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</si>
  <si>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</si>
  <si>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</si>
  <si>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</si>
  <si>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</si>
  <si>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</si>
  <si>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</si>
  <si>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</si>
  <si>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</si>
  <si>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</si>
  <si>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</si>
  <si>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</si>
  <si>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</si>
  <si>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</si>
  <si>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</si>
  <si>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</si>
  <si>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</si>
  <si>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</si>
  <si>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</si>
  <si>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</si>
  <si>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</si>
  <si>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</si>
  <si>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</si>
  <si>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</si>
  <si>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</si>
  <si>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</si>
  <si>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</si>
  <si>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</si>
  <si>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</si>
  <si>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</si>
  <si>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</si>
  <si>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</si>
  <si>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</si>
  <si>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</si>
  <si>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</si>
  <si>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</si>
  <si>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</si>
  <si>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</si>
  <si>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</si>
  <si>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</si>
  <si>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</si>
  <si>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</si>
  <si>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</si>
  <si>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</si>
  <si>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</si>
  <si>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</si>
  <si>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</si>
  <si>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</si>
  <si>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</si>
  <si>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</si>
  <si>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</si>
  <si>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</si>
  <si>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</si>
  <si>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</si>
  <si>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</si>
  <si>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</si>
  <si>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</si>
  <si>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</si>
  <si>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</si>
  <si>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</si>
  <si>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</si>
  <si>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</si>
  <si>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</si>
  <si>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</si>
  <si>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</si>
  <si>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</si>
  <si>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</si>
  <si>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</si>
  <si>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</si>
  <si>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</si>
  <si>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</si>
  <si>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</si>
  <si>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</si>
  <si>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</si>
  <si>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</si>
  <si>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</si>
  <si>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</si>
  <si>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</si>
  <si>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</si>
  <si>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</si>
  <si>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</si>
  <si>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</si>
  <si>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</si>
  <si>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</si>
  <si>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</si>
  <si>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</si>
  <si>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</si>
  <si>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</si>
  <si>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</si>
  <si>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</si>
  <si>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</si>
  <si>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</si>
  <si>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</si>
  <si>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</si>
  <si>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</si>
  <si>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</si>
  <si>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</si>
  <si>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</si>
  <si>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</si>
  <si>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</si>
  <si>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</si>
  <si>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</si>
  <si>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</si>
  <si>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</si>
  <si>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</si>
  <si>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</si>
  <si>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</si>
  <si>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</si>
  <si>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</si>
  <si>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</si>
  <si>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</si>
  <si>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</si>
  <si>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</si>
  <si>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</si>
  <si>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</si>
  <si>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</si>
  <si>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</si>
  <si>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</si>
  <si>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</si>
  <si>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</si>
  <si>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</si>
  <si>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</si>
  <si>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</si>
  <si>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</si>
  <si>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</si>
  <si>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</si>
  <si>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</si>
  <si>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</si>
  <si>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</si>
  <si>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</si>
  <si>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</si>
  <si>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</si>
  <si>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</si>
  <si>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</si>
  <si>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</si>
  <si>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</si>
  <si>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</si>
  <si>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</si>
  <si>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</si>
  <si>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</si>
  <si>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</si>
  <si>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</si>
  <si>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</si>
  <si>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</si>
  <si>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</si>
  <si>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</si>
  <si>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</si>
  <si>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</si>
  <si>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</si>
  <si>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</si>
  <si>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</si>
  <si>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</si>
  <si>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</si>
  <si>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</si>
  <si>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</si>
  <si>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</si>
  <si>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</si>
  <si>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</si>
  <si>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</si>
  <si>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</si>
  <si>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</si>
  <si>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</si>
  <si>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</si>
  <si>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</si>
  <si>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</si>
  <si>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</si>
  <si>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</si>
  <si>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</si>
  <si>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</si>
  <si>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</si>
  <si>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</si>
  <si>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</si>
  <si>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</si>
  <si>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</si>
  <si>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</si>
  <si>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</si>
  <si>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</si>
  <si>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</si>
  <si>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</si>
  <si>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</si>
  <si>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</si>
  <si>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</si>
  <si>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</si>
  <si>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</si>
  <si>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</si>
  <si>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</si>
  <si>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</si>
  <si>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</si>
  <si>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</si>
  <si>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</si>
  <si>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</si>
  <si>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</si>
  <si>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</si>
  <si>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</si>
  <si>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</si>
  <si>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</si>
  <si>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</si>
  <si>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</si>
  <si>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</si>
  <si>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</si>
  <si>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</si>
  <si>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</si>
  <si>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</si>
  <si>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</si>
  <si>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</si>
  <si>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</si>
  <si>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</si>
  <si>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</si>
  <si>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</si>
  <si>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</si>
  <si>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</si>
  <si>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</si>
  <si>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</si>
  <si>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</si>
  <si>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</si>
  <si>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</si>
  <si>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</si>
  <si>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</si>
  <si>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</si>
  <si>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</si>
  <si>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</si>
  <si>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</si>
  <si>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</si>
  <si>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</si>
  <si>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</si>
  <si>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</si>
  <si>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</si>
  <si>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</si>
  <si>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</si>
  <si>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</si>
  <si>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</si>
  <si>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</si>
  <si>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</si>
  <si>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</si>
  <si>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</si>
  <si>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</si>
  <si>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</si>
  <si>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</si>
  <si>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</si>
  <si>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</si>
  <si>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</si>
  <si>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</si>
  <si>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</si>
  <si>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</si>
  <si>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</si>
  <si>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</si>
  <si>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</si>
  <si>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</si>
  <si>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</si>
  <si>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</si>
  <si>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</si>
  <si>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</si>
  <si>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</si>
  <si>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</si>
  <si>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</si>
  <si>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</si>
  <si>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</si>
  <si>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</si>
  <si>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</si>
  <si>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</si>
  <si>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</si>
  <si>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</si>
  <si>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</si>
  <si>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</si>
  <si>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</si>
  <si>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</si>
  <si>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</si>
  <si>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</si>
  <si>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</si>
  <si>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</si>
  <si>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</si>
  <si>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</si>
  <si>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</si>
  <si>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</si>
  <si>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</si>
  <si>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</si>
  <si>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</si>
  <si>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</si>
  <si>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</si>
  <si>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</si>
  <si>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</si>
  <si>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</si>
  <si>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</si>
  <si>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</si>
  <si>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</si>
  <si>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</si>
  <si>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</si>
  <si>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</si>
  <si>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</si>
  <si>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</si>
  <si>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</si>
  <si>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</si>
  <si>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</si>
  <si>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</si>
  <si>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</si>
  <si>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</si>
  <si>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</si>
  <si>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</si>
  <si>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</si>
  <si>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</si>
  <si>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</si>
  <si>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</si>
  <si>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</si>
  <si>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</si>
  <si>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</si>
  <si>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</si>
  <si>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</si>
  <si>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</si>
  <si>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</si>
  <si>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</si>
  <si>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</si>
  <si>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</si>
  <si>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</si>
  <si>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</si>
  <si>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</si>
  <si>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</si>
  <si>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</si>
  <si>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</si>
  <si>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</si>
  <si>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</si>
  <si>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</si>
  <si>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</si>
  <si>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</si>
  <si>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</si>
  <si>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</si>
  <si>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</si>
  <si>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</si>
  <si>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</si>
  <si>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</si>
  <si>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</si>
  <si>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</si>
  <si>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</si>
  <si>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</si>
  <si>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</si>
  <si>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</si>
  <si>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</si>
  <si>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</si>
  <si>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</si>
  <si>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</si>
  <si>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</si>
  <si>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</si>
  <si>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</si>
  <si>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</si>
  <si>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</si>
  <si>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</si>
  <si>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</si>
  <si>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</si>
  <si>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</si>
  <si>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</si>
  <si>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</si>
  <si>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</si>
  <si>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</si>
  <si>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</si>
  <si>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</si>
  <si>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</si>
  <si>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</si>
  <si>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</si>
  <si>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</si>
  <si>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</si>
  <si>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</si>
  <si>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</si>
  <si>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</si>
  <si>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</si>
  <si>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</si>
  <si>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</si>
  <si>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</si>
  <si>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</si>
  <si>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</si>
  <si>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</si>
  <si>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</si>
  <si>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</si>
  <si>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</si>
  <si>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</si>
  <si>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</si>
  <si>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</si>
  <si>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</si>
  <si>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</si>
  <si>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</si>
  <si>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</si>
  <si>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</si>
  <si>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</si>
  <si>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</si>
  <si>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</si>
  <si>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</si>
  <si>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</si>
  <si>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</si>
  <si>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</si>
  <si>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</si>
  <si>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</si>
  <si>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</si>
  <si>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</si>
  <si>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</si>
  <si>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</si>
  <si>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</si>
  <si>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</si>
  <si>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</si>
  <si>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</si>
  <si>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</si>
  <si>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</si>
  <si>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</si>
  <si>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</si>
  <si>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</si>
  <si>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</si>
  <si>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</si>
  <si>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</si>
  <si>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</si>
  <si>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</si>
  <si>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</si>
  <si>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</si>
  <si>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</si>
  <si>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</si>
  <si>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</si>
  <si>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</si>
  <si>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</si>
  <si>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</si>
  <si>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</si>
  <si>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</si>
  <si>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</si>
  <si>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</si>
  <si>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</si>
  <si>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</si>
  <si>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</si>
  <si>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</si>
  <si>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</si>
  <si>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</si>
  <si>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</si>
  <si>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</si>
  <si>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</si>
  <si>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</si>
  <si>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</si>
  <si>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</si>
  <si>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</si>
  <si>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</si>
  <si>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</si>
  <si>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</si>
  <si>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</si>
  <si>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</si>
  <si>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</si>
  <si>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</si>
  <si>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</si>
  <si>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</si>
  <si>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</si>
  <si>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</si>
  <si>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</si>
  <si>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</si>
  <si>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</si>
  <si>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</si>
  <si>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</si>
  <si>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</si>
  <si>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</si>
  <si>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</si>
  <si>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</si>
  <si>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</si>
  <si>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</si>
  <si>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</si>
  <si>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</si>
  <si>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</si>
  <si>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</si>
  <si>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</si>
  <si>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</si>
  <si>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</si>
  <si>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</si>
  <si>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</si>
  <si>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</si>
  <si>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</si>
  <si>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</si>
  <si>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</si>
  <si>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</si>
  <si>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</si>
  <si>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</si>
  <si>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</si>
  <si>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</si>
  <si>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</si>
  <si>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</si>
  <si>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</si>
  <si>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</si>
  <si>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</si>
  <si>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</si>
  <si>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</si>
  <si>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</si>
  <si>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</si>
  <si>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</si>
  <si>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</si>
  <si>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</si>
  <si>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</si>
  <si>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</si>
  <si>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</si>
  <si>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</si>
  <si>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</si>
  <si>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</si>
  <si>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</si>
  <si>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</si>
  <si>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</si>
  <si>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</si>
  <si>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</si>
  <si>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</si>
  <si>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</si>
  <si>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</si>
  <si>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</si>
  <si>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</si>
  <si>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</si>
  <si>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</si>
  <si>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</si>
  <si>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</si>
  <si>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</si>
  <si>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</si>
  <si>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</si>
  <si>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</si>
  <si>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</si>
  <si>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</si>
  <si>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</si>
  <si>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</si>
  <si>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</si>
  <si>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</si>
  <si>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</si>
  <si>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</si>
  <si>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</si>
  <si>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</si>
  <si>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</si>
  <si>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</si>
  <si>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</si>
  <si>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</si>
  <si>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</si>
  <si>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</si>
  <si>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</si>
  <si>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</si>
  <si>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</si>
  <si>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</si>
  <si>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</si>
  <si>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</si>
  <si>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</si>
  <si>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</si>
  <si>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</si>
  <si>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</si>
  <si>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</si>
  <si>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</si>
  <si>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</si>
  <si>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</si>
  <si>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</si>
  <si>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</si>
  <si>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</si>
  <si>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</si>
  <si>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</si>
  <si>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</si>
  <si>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</si>
  <si>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</si>
  <si>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</si>
  <si>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</si>
  <si>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</si>
  <si>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</si>
  <si>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</si>
  <si>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</si>
  <si>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</si>
  <si>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</si>
  <si>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</si>
  <si>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</si>
  <si>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</si>
  <si>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</si>
  <si>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</si>
  <si>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</si>
  <si>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</si>
  <si>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</si>
  <si>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</si>
  <si>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</si>
  <si>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</si>
  <si>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</si>
  <si>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</si>
  <si>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</si>
  <si>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</si>
  <si>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</si>
  <si>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</si>
  <si>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</si>
  <si>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</si>
  <si>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</si>
  <si>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</si>
  <si>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</si>
  <si>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</si>
  <si>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</si>
  <si>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</si>
  <si>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</si>
  <si>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</si>
  <si>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</si>
  <si>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</si>
  <si>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</si>
  <si>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</si>
  <si>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</si>
  <si>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</si>
  <si>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</si>
  <si>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</si>
  <si>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</si>
  <si>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</si>
  <si>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</si>
  <si>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</si>
  <si>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</si>
  <si>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</si>
  <si>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</si>
  <si>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</si>
  <si>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</si>
  <si>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</si>
  <si>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</si>
  <si>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</si>
  <si>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</si>
  <si>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</si>
  <si>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</si>
  <si>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</si>
  <si>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</si>
  <si>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</si>
  <si>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</si>
  <si>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</si>
  <si>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</si>
  <si>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</si>
  <si>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</si>
  <si>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</si>
  <si>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</si>
  <si>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</si>
  <si>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</si>
  <si>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</si>
  <si>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</si>
  <si>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</si>
  <si>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</si>
  <si>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</si>
  <si>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</si>
  <si>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</si>
  <si>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</si>
  <si>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</si>
  <si>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</si>
  <si>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</si>
  <si>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</si>
  <si>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</si>
  <si>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</si>
  <si>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</si>
  <si>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</si>
  <si>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</si>
  <si>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</si>
  <si>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</si>
  <si>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</si>
  <si>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</si>
  <si>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</si>
  <si>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</si>
  <si>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</si>
  <si>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</si>
  <si>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</si>
  <si>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</si>
  <si>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</si>
  <si>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</si>
  <si>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</si>
  <si>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</si>
  <si>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</si>
  <si>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</si>
  <si>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</si>
  <si>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</si>
  <si>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</si>
  <si>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</si>
  <si>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</si>
  <si>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</si>
  <si>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</si>
  <si>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</si>
  <si>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</si>
  <si>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</si>
  <si>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</si>
  <si>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</si>
  <si>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</si>
  <si>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</si>
  <si>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</si>
  <si>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</si>
  <si>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</si>
  <si>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</si>
  <si>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</si>
  <si>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</si>
  <si>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</si>
  <si>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</si>
  <si>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</si>
  <si>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</si>
  <si>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</si>
  <si>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</si>
  <si>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</si>
  <si>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</si>
  <si>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</si>
  <si>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</si>
  <si>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</si>
  <si>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</si>
  <si>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</si>
  <si>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</si>
  <si>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</si>
  <si>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</si>
  <si>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</si>
  <si>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</si>
  <si>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</si>
  <si>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</si>
  <si>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</si>
  <si>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</si>
  <si>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</si>
  <si>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</si>
  <si>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</si>
  <si>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</si>
  <si>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</si>
  <si>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</si>
  <si>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</si>
  <si>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</si>
  <si>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</si>
  <si>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</si>
  <si>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</si>
  <si>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</si>
  <si>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</si>
  <si>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</si>
  <si>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</si>
  <si>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</si>
  <si>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</si>
  <si>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</si>
  <si>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</si>
  <si>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</si>
  <si>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</si>
  <si>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</si>
  <si>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</si>
  <si>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</si>
  <si>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</si>
  <si>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</si>
  <si>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</si>
  <si>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</si>
  <si>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</si>
  <si>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</si>
  <si>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</si>
  <si>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</si>
  <si>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</si>
  <si>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</si>
  <si>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</si>
  <si>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</si>
  <si>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</si>
  <si>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</si>
  <si>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</si>
  <si>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</si>
  <si>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</si>
  <si>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</si>
  <si>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</si>
  <si>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</si>
  <si>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</si>
  <si>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</si>
  <si>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</si>
  <si>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</si>
  <si>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</si>
  <si>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</si>
  <si>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</si>
  <si>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</si>
  <si>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</si>
  <si>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</si>
  <si>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</si>
  <si>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</si>
  <si>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</si>
  <si>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</si>
  <si>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</si>
  <si>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</si>
  <si>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</si>
  <si>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</si>
  <si>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</si>
  <si>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</si>
  <si>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</si>
  <si>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</si>
  <si>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</si>
  <si>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</si>
  <si>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</si>
  <si>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</si>
  <si>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</si>
  <si>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</si>
  <si>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</si>
  <si>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</si>
  <si>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</si>
  <si>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</si>
  <si>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</si>
  <si>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</si>
  <si>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</si>
  <si>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</si>
  <si>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</si>
  <si>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</si>
  <si>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</si>
  <si>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</si>
  <si>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</si>
  <si>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</si>
  <si>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</si>
  <si>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</si>
  <si>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</si>
  <si>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</si>
  <si>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</si>
  <si>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</si>
  <si>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</si>
  <si>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</si>
  <si>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</si>
  <si>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</si>
  <si>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</si>
  <si>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</si>
  <si>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</si>
  <si>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</si>
  <si>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</si>
  <si>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</si>
  <si>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</si>
  <si>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</si>
  <si>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</si>
  <si>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</si>
  <si>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</si>
  <si>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</si>
  <si>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</si>
  <si>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</si>
  <si>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</si>
  <si>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</si>
  <si>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</si>
  <si>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</si>
  <si>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</si>
  <si>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</si>
  <si>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</si>
  <si>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</si>
  <si>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</si>
  <si>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</si>
  <si>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</si>
  <si>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</si>
  <si>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</si>
  <si>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</si>
  <si>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</si>
  <si>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</si>
  <si>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</si>
  <si>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</si>
  <si>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</si>
  <si>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</si>
  <si>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</si>
  <si>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</si>
  <si>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</si>
  <si>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</si>
  <si>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</si>
  <si>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</si>
  <si>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</si>
  <si>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</si>
  <si>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</si>
  <si>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</si>
  <si>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</si>
  <si>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</si>
  <si>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</si>
  <si>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</si>
  <si>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</si>
  <si>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</si>
  <si>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</si>
  <si>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</si>
  <si>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</si>
  <si>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</si>
  <si>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</si>
  <si>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</si>
  <si>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</si>
  <si>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</si>
  <si>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</si>
  <si>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</si>
  <si>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</si>
  <si>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</si>
  <si>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</si>
  <si>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</si>
  <si>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</si>
  <si>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</si>
  <si>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</si>
  <si>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</si>
  <si>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</si>
  <si>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</si>
  <si>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</si>
  <si>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</si>
  <si>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</si>
  <si>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</si>
  <si>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</si>
  <si>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</si>
  <si>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</si>
  <si>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</si>
  <si>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</si>
  <si>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</si>
  <si>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</si>
  <si>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</si>
  <si>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</si>
  <si>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</si>
  <si>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</si>
  <si>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</si>
  <si>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</si>
  <si>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</si>
  <si>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</si>
  <si>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</si>
  <si>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</si>
  <si>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</si>
  <si>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</si>
  <si>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</si>
  <si>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</si>
  <si>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</si>
  <si>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</si>
  <si>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</si>
  <si>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</si>
  <si>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</si>
  <si>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</si>
  <si>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</si>
  <si>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</si>
  <si>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</si>
  <si>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</si>
  <si>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</si>
  <si>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</si>
  <si>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</si>
  <si>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</si>
  <si>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</si>
  <si>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</si>
  <si>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</si>
  <si>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</si>
  <si>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</si>
  <si>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</si>
  <si>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</si>
  <si>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</si>
  <si>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</si>
  <si>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</si>
  <si>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</si>
  <si>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</si>
  <si>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</si>
  <si>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</si>
  <si>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</si>
  <si>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</si>
  <si>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</si>
  <si>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</si>
  <si>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</si>
  <si>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</si>
  <si>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</si>
  <si>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</si>
  <si>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</si>
  <si>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</si>
  <si>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</si>
  <si>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</si>
  <si>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</si>
  <si>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</si>
  <si>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</si>
  <si>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</si>
  <si>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</si>
  <si>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</si>
  <si>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</si>
  <si>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</si>
  <si>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</si>
  <si>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</si>
  <si>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</si>
  <si>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</si>
  <si>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</si>
  <si>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</si>
  <si>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</si>
  <si>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</si>
  <si>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</si>
  <si>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</si>
  <si>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</si>
  <si>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</si>
  <si>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</si>
  <si>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</si>
  <si>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</si>
  <si>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</si>
  <si>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</si>
  <si>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</si>
  <si>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</si>
  <si>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</si>
  <si>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</si>
  <si>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</si>
  <si>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</si>
  <si>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</si>
  <si>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</si>
  <si>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</si>
  <si>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</si>
  <si>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</si>
  <si>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</si>
  <si>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</si>
  <si>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</si>
  <si>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</si>
  <si>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</si>
  <si>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</si>
  <si>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</si>
  <si>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</si>
  <si>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</si>
  <si>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</si>
  <si>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</si>
  <si>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</si>
  <si>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</si>
  <si>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</si>
  <si>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</si>
  <si>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</si>
  <si>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</si>
  <si>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</si>
  <si>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</si>
  <si>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</si>
  <si>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</si>
  <si>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</si>
  <si>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</si>
  <si>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</si>
  <si>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</si>
  <si>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</si>
  <si>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</si>
  <si>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</si>
  <si>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</si>
  <si>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</si>
  <si>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</si>
  <si>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</si>
  <si>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</si>
  <si>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</si>
  <si>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</si>
  <si>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</si>
  <si>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</si>
  <si>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</si>
  <si>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</si>
  <si>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</si>
  <si>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</si>
  <si>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</si>
  <si>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</si>
  <si>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</si>
  <si>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</si>
  <si>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</si>
  <si>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</si>
  <si>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</si>
  <si>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</si>
  <si>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</si>
  <si>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</si>
  <si>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</si>
  <si>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</si>
  <si>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</si>
  <si>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</si>
  <si>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</si>
  <si>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</si>
  <si>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</si>
  <si>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</si>
  <si>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</si>
  <si>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</si>
  <si>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</si>
  <si>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</si>
  <si>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</si>
  <si>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</si>
  <si>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</si>
  <si>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</si>
  <si>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</si>
  <si>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</si>
  <si>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</si>
  <si>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</si>
  <si>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</si>
  <si>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</si>
  <si>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</si>
  <si>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</si>
  <si>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</si>
  <si>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</si>
  <si>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</si>
  <si>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</si>
  <si>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</si>
  <si>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</si>
  <si>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</si>
  <si>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</si>
  <si>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</si>
  <si>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</si>
  <si>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</si>
  <si>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</si>
  <si>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</si>
  <si>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</si>
  <si>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</si>
  <si>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</si>
  <si>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</si>
  <si>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</si>
  <si>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</si>
  <si>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</si>
  <si>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</si>
  <si>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</si>
  <si>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</si>
  <si>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</si>
  <si>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</si>
  <si>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</si>
  <si>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</si>
  <si>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</si>
  <si>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</si>
  <si>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</si>
  <si>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</si>
  <si>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</si>
  <si>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</si>
  <si>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</si>
  <si>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</si>
  <si>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</si>
  <si>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</si>
  <si>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</si>
  <si>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</si>
  <si>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</si>
  <si>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</si>
  <si>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</si>
  <si>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</si>
  <si>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</si>
  <si>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</si>
  <si>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</si>
  <si>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</si>
  <si>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</si>
  <si>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</si>
  <si>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</si>
  <si>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</si>
  <si>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</si>
  <si>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</si>
  <si>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</si>
  <si>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</si>
  <si>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</si>
  <si>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</si>
  <si>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</si>
  <si>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</si>
  <si>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</si>
  <si>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</si>
  <si>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</si>
  <si>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</si>
  <si>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</si>
  <si>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</si>
  <si>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</si>
  <si>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</si>
  <si>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</si>
  <si>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</si>
  <si>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</si>
  <si>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</si>
  <si>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</si>
  <si>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</si>
  <si>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</si>
  <si>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</si>
  <si>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</si>
  <si>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</si>
  <si>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</si>
  <si>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</si>
  <si>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</si>
  <si>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</si>
  <si>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</si>
  <si>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</si>
  <si>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</si>
  <si>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</si>
  <si>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</si>
  <si>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</si>
  <si>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</si>
  <si>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</si>
  <si>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</si>
  <si>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</si>
  <si>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</si>
  <si>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</si>
  <si>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</si>
  <si>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</si>
  <si>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</si>
  <si>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</si>
  <si>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</si>
  <si>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</si>
  <si>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</si>
  <si>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</si>
  <si>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</si>
  <si>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</si>
  <si>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</si>
  <si>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</si>
  <si>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</si>
  <si>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</si>
  <si>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</si>
  <si>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</si>
  <si>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</si>
  <si>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</si>
  <si>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</si>
  <si>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</si>
  <si>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</si>
  <si>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</si>
  <si>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</si>
  <si>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</si>
  <si>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</si>
  <si>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</si>
  <si>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</si>
  <si>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</si>
  <si>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</si>
  <si>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</si>
  <si>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</si>
  <si>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</si>
  <si>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</si>
  <si>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</si>
  <si>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</si>
  <si>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</si>
  <si>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</si>
  <si>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</si>
  <si>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</si>
  <si>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</si>
  <si>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</si>
  <si>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</si>
  <si>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</si>
  <si>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</si>
  <si>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</si>
  <si>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</si>
  <si>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</si>
  <si>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</si>
  <si>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</si>
  <si>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</si>
  <si>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</si>
  <si>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</si>
  <si>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</si>
  <si>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</si>
  <si>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</si>
  <si>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</si>
  <si>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</si>
  <si>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</si>
  <si>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</si>
  <si>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</si>
  <si>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</si>
  <si>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</si>
  <si>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</si>
  <si>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</si>
  <si>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</si>
  <si>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</si>
  <si>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</si>
  <si>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</si>
  <si>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</si>
  <si>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</si>
  <si>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</si>
  <si>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</si>
  <si>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</si>
  <si>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</si>
  <si>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</si>
  <si>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</si>
  <si>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</si>
  <si>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</si>
  <si>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</si>
  <si>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</si>
  <si>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</si>
  <si>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</si>
  <si>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</si>
  <si>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</si>
  <si>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</si>
  <si>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</si>
  <si>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</si>
  <si>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</si>
  <si>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</si>
  <si>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</si>
  <si>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</si>
  <si>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</si>
  <si>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</si>
  <si>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</si>
  <si>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</si>
  <si>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</si>
  <si>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</si>
  <si>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</si>
  <si>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</si>
  <si>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</si>
  <si>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</si>
  <si>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</si>
  <si>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</si>
  <si>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</si>
  <si>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</si>
  <si>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</si>
  <si>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</si>
  <si>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</si>
  <si>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</si>
  <si>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</si>
  <si>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</si>
  <si>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</si>
  <si>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</si>
  <si>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</si>
  <si>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</si>
  <si>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</si>
  <si>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</si>
  <si>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</si>
  <si>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</si>
  <si>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</si>
  <si>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</si>
  <si>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</si>
  <si>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</si>
  <si>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</si>
  <si>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</si>
  <si>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</si>
  <si>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</si>
  <si>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</si>
  <si>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</si>
  <si>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</si>
  <si>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</si>
  <si>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</si>
  <si>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</si>
  <si>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</si>
  <si>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</si>
  <si>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</si>
  <si>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</si>
  <si>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</si>
  <si>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</si>
  <si>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</si>
  <si>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</si>
  <si>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</si>
  <si>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</si>
  <si>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</si>
  <si>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</si>
  <si>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</si>
  <si>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</si>
  <si>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</si>
  <si>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</si>
  <si>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</si>
  <si>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</si>
  <si>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</si>
  <si>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</si>
  <si>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</si>
  <si>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</si>
  <si>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</si>
  <si>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</si>
  <si>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</si>
  <si>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</si>
  <si>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</si>
  <si>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</si>
  <si>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</si>
  <si>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</si>
  <si>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</si>
  <si>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</si>
  <si>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</si>
  <si>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</si>
  <si>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</si>
  <si>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</si>
  <si>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</si>
  <si>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</si>
  <si>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</si>
  <si>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</si>
  <si>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</si>
  <si>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</si>
  <si>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</si>
  <si>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</si>
  <si>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</si>
  <si>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</si>
  <si>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</si>
  <si>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</si>
  <si>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</si>
  <si>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</si>
  <si>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</si>
  <si>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</si>
  <si>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</si>
  <si>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</si>
  <si>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</si>
  <si>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</si>
  <si>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</si>
  <si>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</si>
  <si>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</si>
  <si>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</si>
  <si>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</si>
  <si>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</si>
  <si>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</si>
  <si>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</si>
  <si>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</si>
  <si>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</si>
  <si>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</si>
  <si>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</si>
  <si>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</si>
  <si>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</si>
  <si>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</si>
  <si>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</si>
  <si>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</si>
  <si>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</si>
  <si>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</si>
  <si>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</si>
  <si>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</si>
  <si>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</si>
  <si>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</si>
  <si>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</si>
  <si>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</si>
  <si>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</si>
  <si>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</si>
  <si>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</si>
  <si>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</si>
  <si>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</si>
  <si>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</si>
  <si>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</si>
  <si>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</si>
  <si>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</si>
  <si>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</si>
  <si>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</si>
  <si>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</si>
  <si>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</si>
  <si>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</si>
  <si>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</si>
  <si>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</si>
  <si>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</si>
  <si>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</si>
  <si>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</si>
  <si>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</si>
  <si>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</si>
  <si>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</si>
  <si>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</si>
  <si>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</si>
  <si>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</si>
  <si>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</si>
  <si>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</si>
  <si>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</si>
  <si>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</si>
  <si>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</si>
  <si>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</si>
  <si>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</si>
  <si>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</si>
  <si>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</si>
  <si>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</si>
  <si>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</si>
  <si>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</si>
  <si>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</si>
  <si>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</si>
  <si>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</si>
  <si>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</si>
  <si>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</si>
  <si>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</si>
  <si>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</si>
  <si>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</si>
  <si>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</si>
  <si>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</si>
  <si>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</si>
  <si>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</si>
  <si>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</si>
  <si>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</si>
  <si>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</si>
  <si>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</si>
  <si>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</si>
  <si>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</si>
  <si>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</si>
  <si>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</si>
  <si>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</si>
  <si>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</si>
  <si>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</si>
  <si>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</si>
  <si>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</si>
  <si>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</si>
  <si>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</si>
  <si>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</si>
  <si>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</si>
  <si>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</si>
  <si>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</si>
  <si>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</si>
  <si>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</si>
  <si>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</si>
  <si>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</si>
  <si>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</si>
  <si>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</si>
  <si>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</si>
  <si>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</si>
  <si>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</si>
  <si>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</si>
  <si>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</si>
  <si>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</si>
  <si>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</si>
  <si>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</si>
  <si>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</si>
  <si>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</si>
  <si>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</si>
  <si>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</si>
  <si>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</si>
  <si>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</si>
  <si>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</si>
  <si>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</si>
  <si>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</si>
  <si>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</si>
  <si>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</si>
  <si>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</si>
  <si>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</si>
  <si>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</si>
  <si>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</si>
  <si>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</si>
  <si>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</si>
  <si>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</si>
  <si>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</si>
  <si>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</si>
  <si>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</si>
  <si>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</si>
  <si>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</si>
  <si>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</si>
  <si>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</si>
  <si>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</si>
  <si>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</si>
  <si>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</si>
  <si>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</si>
  <si>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</si>
  <si>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</si>
  <si>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</si>
  <si>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</si>
  <si>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</si>
  <si>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</si>
  <si>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</si>
  <si>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</si>
  <si>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</si>
  <si>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</si>
  <si>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</si>
  <si>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</si>
  <si>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</si>
  <si>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</si>
  <si>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</si>
  <si>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</si>
  <si>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</si>
  <si>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</si>
  <si>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</si>
  <si>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</si>
  <si>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</si>
  <si>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</si>
  <si>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</si>
  <si>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</si>
  <si>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</si>
  <si>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</si>
  <si>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</si>
  <si>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</si>
  <si>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</si>
  <si>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</si>
  <si>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</si>
  <si>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</si>
  <si>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</si>
  <si>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</si>
  <si>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</si>
  <si>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</si>
  <si>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</si>
  <si>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</si>
  <si>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</si>
  <si>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</si>
  <si>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</si>
  <si>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</si>
  <si>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</si>
  <si>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</si>
  <si>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</si>
  <si>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</si>
  <si>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</si>
  <si>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</si>
  <si>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</si>
  <si>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</si>
  <si>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</si>
  <si>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</si>
  <si>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</si>
  <si>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</si>
  <si>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</si>
  <si>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</si>
  <si>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</si>
  <si>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</si>
  <si>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</si>
  <si>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</si>
  <si>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</si>
  <si>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</si>
  <si>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</si>
  <si>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</si>
  <si>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</si>
  <si>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</si>
  <si>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</si>
  <si>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</si>
  <si>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</si>
  <si>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</si>
  <si>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</si>
  <si>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</si>
  <si>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</si>
  <si>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</si>
  <si>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</si>
  <si>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</si>
  <si>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</si>
  <si>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</si>
  <si>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</si>
  <si>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</si>
  <si>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</si>
  <si>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</si>
  <si>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</si>
  <si>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</si>
  <si>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</si>
  <si>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</si>
  <si>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</si>
  <si>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</si>
  <si>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</si>
  <si>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</si>
  <si>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</si>
  <si>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</si>
  <si>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</si>
  <si>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</si>
  <si>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</si>
  <si>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</si>
  <si>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</si>
  <si>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</si>
  <si>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</si>
  <si>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</si>
  <si>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</si>
  <si>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</si>
  <si>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</si>
  <si>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</si>
  <si>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</si>
  <si>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</si>
  <si>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</si>
  <si>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</si>
  <si>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</si>
  <si>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</si>
  <si>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</si>
  <si>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</si>
  <si>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</si>
  <si>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</si>
  <si>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</si>
  <si>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</si>
  <si>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</si>
  <si>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</si>
  <si>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</si>
  <si>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</si>
  <si>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</si>
  <si>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</si>
  <si>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</si>
  <si>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</si>
  <si>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</si>
  <si>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</si>
  <si>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</si>
  <si>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</si>
  <si>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</si>
  <si>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</si>
  <si>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</si>
  <si>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</si>
  <si>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</si>
  <si>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</si>
  <si>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</si>
  <si>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</si>
  <si>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</si>
  <si>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</si>
  <si>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</si>
  <si>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</si>
  <si>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</si>
  <si>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</si>
  <si>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</si>
  <si>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</si>
  <si>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</si>
  <si>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</si>
  <si>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</si>
  <si>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</si>
  <si>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</si>
  <si>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</si>
  <si>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</si>
  <si>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</si>
  <si>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</si>
  <si>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</si>
  <si>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</si>
  <si>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</si>
  <si>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</si>
  <si>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</si>
  <si>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</si>
  <si>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</si>
  <si>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</si>
  <si>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</si>
  <si>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</si>
  <si>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</si>
  <si>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</si>
  <si>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</si>
  <si>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</si>
  <si>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</si>
  <si>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</si>
  <si>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</si>
  <si>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</si>
  <si>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</si>
  <si>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</si>
  <si>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</si>
  <si>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</si>
  <si>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</si>
  <si>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</si>
  <si>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</si>
  <si>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</si>
  <si>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</si>
  <si>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</si>
  <si>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</si>
  <si>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</si>
  <si>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</si>
  <si>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</si>
  <si>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</si>
  <si>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</si>
  <si>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</si>
  <si>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</si>
  <si>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</si>
  <si>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</si>
  <si>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</si>
  <si>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</si>
  <si>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</si>
  <si>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</si>
  <si>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</si>
  <si>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</si>
  <si>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</si>
  <si>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</si>
  <si>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</si>
  <si>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</si>
  <si>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</si>
  <si>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</si>
  <si>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</si>
  <si>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</si>
  <si>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</si>
  <si>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</si>
  <si>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</si>
  <si>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</si>
  <si>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</si>
  <si>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</si>
  <si>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</si>
  <si>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</si>
  <si>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</si>
  <si>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</si>
  <si>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</si>
  <si>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</si>
  <si>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</si>
  <si>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</si>
  <si>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</si>
  <si>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</si>
  <si>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</si>
  <si>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</si>
  <si>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</si>
  <si>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</si>
  <si>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</si>
  <si>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</si>
  <si>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</si>
  <si>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</si>
  <si>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</si>
  <si>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</si>
  <si>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</si>
  <si>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</si>
  <si>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</si>
  <si>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</si>
  <si>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</si>
  <si>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</si>
  <si>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</si>
  <si>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</si>
  <si>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</si>
  <si>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</si>
  <si>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</si>
  <si>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</si>
  <si>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</si>
  <si>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</si>
  <si>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</si>
  <si>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</si>
  <si>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</si>
  <si>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</si>
  <si>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</si>
  <si>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</si>
  <si>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</si>
  <si>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</si>
  <si>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</si>
  <si>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</si>
  <si>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</si>
  <si>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</si>
  <si>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</si>
  <si>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</si>
  <si>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</si>
  <si>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</si>
  <si>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</si>
  <si>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</si>
  <si>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</si>
  <si>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</si>
  <si>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</si>
  <si>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</si>
  <si>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</si>
  <si>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</si>
  <si>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</si>
  <si>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</si>
  <si>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</si>
  <si>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</si>
  <si>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</si>
  <si>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</si>
  <si>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</si>
  <si>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</si>
  <si>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</si>
  <si>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</si>
  <si>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</si>
  <si>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</si>
  <si>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</si>
  <si>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</si>
  <si>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</si>
  <si>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</si>
  <si>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</si>
  <si>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</si>
  <si>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</si>
  <si>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</si>
  <si>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</si>
  <si>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</si>
  <si>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</si>
  <si>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</si>
  <si>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</si>
  <si>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</si>
  <si>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</si>
  <si>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</si>
  <si>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</si>
  <si>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</si>
  <si>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</si>
  <si>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</si>
  <si>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</si>
  <si>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</si>
  <si>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</si>
  <si>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</si>
  <si>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</si>
  <si>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</si>
  <si>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</si>
  <si>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</si>
  <si>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</si>
  <si>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</si>
  <si>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</si>
  <si>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</si>
  <si>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</si>
  <si>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</si>
  <si>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</si>
  <si>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</si>
  <si>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</si>
  <si>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</si>
  <si>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</si>
  <si>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</si>
  <si>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</si>
  <si>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</si>
  <si>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</si>
  <si>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</si>
  <si>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</si>
  <si>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</si>
  <si>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</si>
  <si>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</si>
  <si>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</si>
  <si>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</si>
  <si>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</si>
  <si>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</si>
  <si>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</si>
  <si>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</si>
  <si>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</si>
  <si>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</si>
  <si>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</si>
  <si>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</si>
  <si>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</si>
  <si>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</si>
  <si>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</si>
  <si>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</si>
  <si>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</si>
  <si>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</si>
  <si>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</si>
  <si>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</si>
  <si>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</si>
  <si>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</si>
  <si>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</si>
  <si>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</si>
  <si>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</si>
  <si>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</si>
  <si>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</si>
  <si>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</si>
  <si>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</si>
  <si>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</si>
  <si>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</si>
  <si>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</si>
  <si>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</si>
  <si>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</si>
  <si>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</si>
  <si>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</si>
  <si>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</si>
  <si>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</si>
  <si>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</si>
  <si>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</si>
  <si>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</si>
  <si>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</si>
  <si>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</si>
  <si>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</si>
  <si>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</si>
  <si>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</si>
  <si>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</si>
  <si>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</si>
  <si>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</si>
  <si>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</si>
  <si>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</si>
  <si>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</si>
  <si>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</si>
  <si>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</si>
  <si>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</si>
  <si>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</si>
  <si>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</si>
  <si>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</si>
  <si>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</si>
  <si>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</si>
  <si>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</si>
  <si>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</si>
  <si>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</si>
  <si>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</si>
  <si>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</si>
  <si>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</si>
  <si>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</si>
  <si>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</si>
  <si>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</si>
  <si>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</si>
  <si>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</si>
  <si>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</si>
  <si>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</si>
  <si>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</si>
  <si>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</si>
  <si>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</si>
  <si>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</si>
  <si>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</si>
  <si>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</si>
  <si>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</si>
  <si>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</si>
  <si>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</si>
  <si>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</si>
  <si>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</si>
  <si>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</si>
  <si>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</si>
  <si>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</si>
  <si>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</si>
  <si>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</si>
  <si>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</si>
  <si>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</si>
  <si>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</si>
  <si>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</si>
  <si>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</si>
  <si>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</si>
  <si>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</si>
  <si>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</si>
  <si>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</si>
  <si>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</si>
  <si>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</si>
  <si>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</si>
  <si>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</si>
  <si>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</si>
  <si>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</si>
  <si>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</si>
  <si>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</si>
  <si>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</si>
  <si>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</si>
  <si>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</si>
  <si>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</si>
  <si>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</si>
  <si>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</si>
  <si>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</si>
  <si>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</si>
  <si>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</si>
  <si>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</si>
  <si>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</si>
  <si>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</si>
  <si>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</si>
  <si>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</si>
  <si>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</si>
  <si>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</si>
  <si>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</si>
  <si>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</si>
  <si>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</si>
  <si>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</si>
  <si>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</si>
  <si>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</si>
  <si>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</si>
  <si>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</si>
  <si>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</si>
  <si>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</si>
  <si>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</si>
  <si>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</si>
  <si>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</si>
  <si>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</si>
  <si>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</si>
  <si>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</si>
  <si>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</si>
  <si>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</si>
  <si>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</si>
  <si>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</si>
  <si>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</si>
  <si>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</si>
  <si>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</si>
  <si>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</si>
  <si>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</si>
  <si>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</si>
  <si>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</si>
  <si>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</si>
  <si>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</si>
  <si>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</si>
  <si>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</si>
  <si>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</si>
  <si>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</si>
  <si>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</si>
  <si>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</si>
  <si>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</si>
  <si>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</si>
  <si>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</si>
  <si>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</si>
  <si>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</si>
  <si>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</si>
  <si>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</si>
  <si>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</si>
  <si>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</si>
  <si>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</si>
  <si>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</si>
  <si>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</si>
  <si>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</si>
  <si>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</si>
  <si>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</si>
  <si>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</si>
  <si>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</si>
  <si>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</si>
  <si>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</si>
  <si>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</si>
  <si>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</si>
  <si>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</si>
  <si>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</si>
  <si>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</si>
  <si>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</si>
  <si>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</si>
  <si>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</si>
  <si>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</si>
  <si>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</si>
  <si>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</si>
  <si>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</si>
  <si>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</si>
  <si>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</si>
  <si>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</si>
  <si>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</si>
  <si>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</si>
  <si>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</si>
  <si>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</si>
  <si>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</si>
  <si>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</si>
  <si>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</si>
  <si>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</si>
  <si>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</si>
  <si>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</si>
  <si>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</si>
  <si>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</si>
  <si>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</si>
  <si>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</si>
  <si>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</si>
  <si>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</si>
  <si>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</si>
  <si>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</si>
  <si>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</si>
  <si>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</si>
  <si>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</si>
  <si>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</si>
  <si>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</si>
  <si>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</si>
  <si>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</si>
  <si>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</si>
  <si>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</si>
  <si>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</si>
  <si>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</si>
  <si>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</si>
  <si>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</si>
  <si>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</si>
  <si>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</si>
  <si>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</si>
  <si>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</si>
  <si>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</si>
  <si>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</si>
  <si>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</si>
  <si>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</si>
  <si>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</si>
  <si>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</si>
  <si>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</si>
  <si>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</si>
  <si>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</si>
  <si>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</si>
  <si>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</si>
  <si>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</si>
  <si>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</si>
  <si>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</si>
  <si>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</si>
  <si>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</si>
  <si>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</si>
  <si>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</si>
  <si>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</si>
  <si>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</si>
  <si>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</si>
  <si>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</si>
  <si>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</si>
  <si>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</si>
  <si>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</si>
  <si>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</si>
  <si>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</si>
  <si>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</si>
  <si>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</si>
  <si>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</si>
  <si>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</si>
  <si>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</si>
  <si>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</si>
  <si>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</si>
  <si>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</si>
  <si>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</si>
  <si>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</si>
  <si>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</si>
  <si>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</si>
  <si>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</si>
  <si>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</si>
  <si>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</si>
  <si>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</si>
  <si>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</si>
  <si>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</si>
  <si>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</si>
  <si>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</si>
  <si>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</si>
  <si>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</si>
  <si>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</si>
  <si>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</si>
  <si>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</si>
  <si>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</si>
  <si>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</si>
  <si>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</si>
  <si>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</si>
  <si>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</si>
  <si>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</si>
  <si>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</si>
  <si>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</si>
  <si>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</si>
  <si>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</si>
  <si>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</si>
  <si>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</si>
  <si>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</si>
  <si>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</si>
  <si>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</si>
  <si>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</si>
  <si>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</si>
  <si>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</si>
  <si>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</si>
  <si>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</si>
  <si>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</si>
  <si>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</si>
  <si>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</si>
  <si>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</si>
  <si>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</si>
  <si>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</si>
  <si>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</si>
  <si>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</si>
  <si>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</si>
  <si>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</si>
  <si>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</si>
  <si>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</si>
  <si>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</si>
  <si>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</si>
  <si>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</si>
  <si>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</si>
  <si>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</si>
  <si>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</si>
  <si>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</si>
  <si>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</si>
  <si>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</si>
  <si>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</si>
  <si>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</si>
  <si>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</si>
  <si>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</si>
  <si>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</si>
  <si>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</si>
  <si>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</si>
  <si>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</si>
  <si>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</si>
  <si>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</si>
  <si>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</si>
  <si>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</si>
  <si>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</si>
  <si>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</si>
  <si>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</si>
  <si>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</si>
  <si>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</si>
  <si>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</si>
  <si>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</si>
  <si>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</si>
  <si>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</si>
  <si>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</si>
  <si>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</si>
  <si>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</si>
  <si>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</si>
  <si>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</si>
  <si>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</si>
  <si>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</si>
  <si>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</si>
  <si>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</si>
  <si>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</si>
  <si>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</si>
  <si>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</si>
  <si>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</si>
  <si>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</si>
  <si>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</si>
  <si>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</si>
  <si>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</si>
  <si>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</si>
  <si>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</si>
  <si>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</si>
  <si>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</si>
  <si>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</si>
  <si>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</si>
  <si>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</si>
  <si>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</si>
  <si>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</si>
  <si>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</si>
  <si>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</si>
  <si>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</si>
  <si>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</si>
  <si>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</si>
  <si>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</si>
  <si>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</si>
  <si>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</si>
  <si>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</si>
  <si>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</si>
  <si>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</si>
  <si>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</si>
  <si>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</si>
  <si>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</si>
  <si>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</si>
  <si>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</si>
  <si>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</si>
  <si>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</si>
  <si>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</si>
  <si>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</si>
  <si>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</si>
  <si>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</si>
  <si>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</si>
  <si>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</si>
  <si>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</si>
  <si>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</si>
  <si>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</si>
  <si>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</si>
  <si>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</si>
  <si>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</si>
  <si>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</si>
  <si>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</si>
  <si>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</si>
  <si>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</si>
  <si>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</si>
  <si>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</si>
  <si>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</si>
  <si>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</si>
  <si>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</si>
  <si>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</si>
  <si>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</si>
  <si>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</si>
  <si>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</si>
  <si>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</si>
  <si>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</si>
  <si>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</si>
  <si>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</si>
  <si>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</si>
  <si>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</si>
  <si>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</si>
  <si>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</si>
  <si>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</si>
  <si>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</si>
  <si>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</si>
  <si>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</si>
  <si>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</si>
  <si>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</si>
  <si>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</si>
  <si>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</si>
  <si>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</si>
  <si>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</si>
  <si>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</si>
  <si>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</si>
  <si>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</si>
  <si>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</si>
  <si>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</si>
  <si>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</si>
  <si>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</si>
  <si>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</si>
  <si>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</si>
  <si>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</si>
  <si>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</si>
  <si>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</si>
  <si>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</si>
  <si>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</si>
  <si>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</si>
  <si>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</si>
  <si>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</si>
  <si>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</si>
  <si>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</si>
  <si>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</si>
  <si>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</si>
  <si>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</si>
  <si>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</si>
  <si>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</si>
  <si>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</si>
  <si>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</si>
  <si>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</si>
  <si>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</si>
  <si>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</si>
  <si>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</si>
  <si>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</si>
  <si>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</si>
  <si>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</si>
  <si>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</si>
  <si>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</si>
  <si>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</si>
  <si>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</si>
  <si>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</si>
  <si>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</si>
  <si>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</si>
  <si>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</si>
  <si>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</si>
  <si>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</si>
  <si>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</si>
  <si>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</si>
  <si>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</si>
  <si>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</si>
  <si>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</si>
  <si>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</si>
  <si>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</si>
  <si>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</si>
  <si>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</si>
  <si>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</si>
  <si>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</si>
  <si>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</si>
  <si>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</si>
  <si>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</si>
  <si>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</si>
  <si>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</si>
  <si>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</si>
  <si>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</si>
  <si>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</si>
  <si>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</si>
  <si>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</si>
  <si>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</si>
  <si>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</si>
  <si>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</si>
  <si>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</si>
  <si>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</si>
  <si>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</si>
  <si>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</si>
  <si>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</si>
  <si>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</si>
  <si>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</si>
  <si>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</si>
  <si>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</si>
  <si>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</si>
  <si>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</si>
  <si>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</si>
  <si>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</si>
  <si>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</si>
  <si>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</si>
  <si>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</si>
  <si>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</si>
  <si>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</si>
  <si>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</si>
  <si>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</si>
  <si>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</si>
  <si>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</si>
  <si>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</si>
  <si>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</si>
  <si>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</si>
  <si>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</si>
  <si>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</si>
  <si>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</si>
  <si>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</si>
  <si>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</si>
  <si>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</si>
  <si>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</si>
  <si>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</si>
  <si>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</si>
  <si>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</si>
  <si>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</si>
  <si>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</si>
  <si>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</si>
  <si>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</si>
  <si>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</si>
  <si>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</si>
  <si>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</si>
  <si>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</si>
  <si>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</si>
  <si>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</si>
  <si>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</si>
  <si>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</si>
  <si>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</si>
  <si>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</si>
  <si>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</si>
  <si>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</si>
  <si>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</si>
  <si>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</si>
  <si>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</si>
  <si>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</si>
  <si>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</si>
  <si>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</si>
  <si>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</si>
  <si>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</si>
  <si>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</si>
  <si>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</si>
  <si>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</si>
  <si>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</si>
  <si>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</si>
  <si>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</si>
  <si>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</si>
  <si>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</si>
  <si>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</si>
  <si>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</si>
  <si>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</si>
  <si>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</si>
  <si>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</si>
  <si>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</si>
  <si>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</si>
  <si>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</si>
  <si>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</si>
  <si>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</si>
  <si>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</si>
  <si>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</si>
  <si>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</si>
  <si>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</si>
  <si>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</si>
  <si>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</si>
  <si>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</si>
  <si>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</si>
  <si>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</si>
  <si>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</si>
  <si>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</si>
  <si>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</si>
  <si>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</si>
  <si>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</si>
  <si>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</si>
  <si>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</si>
  <si>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</si>
  <si>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</si>
  <si>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</si>
  <si>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</si>
  <si>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</si>
  <si>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</si>
  <si>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</si>
  <si>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</si>
  <si>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</si>
  <si>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</si>
  <si>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</si>
  <si>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</si>
  <si>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</si>
  <si>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</si>
  <si>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</si>
  <si>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</si>
  <si>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</si>
  <si>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</si>
  <si>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</si>
  <si>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</si>
  <si>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</si>
  <si>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</si>
  <si>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</si>
  <si>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</si>
  <si>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</si>
  <si>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</si>
  <si>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</si>
  <si>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</si>
  <si>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</si>
  <si>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</si>
  <si>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</si>
  <si>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</si>
  <si>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</si>
  <si>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</si>
  <si>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</si>
  <si>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</si>
  <si>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</si>
  <si>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</si>
  <si>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</si>
  <si>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</si>
  <si>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</si>
  <si>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</si>
  <si>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</si>
  <si>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</si>
  <si>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</si>
  <si>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</si>
  <si>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</si>
  <si>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</si>
  <si>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</si>
  <si>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</si>
  <si>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</si>
  <si>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</si>
  <si>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</si>
  <si>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</si>
  <si>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</si>
  <si>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</si>
  <si>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</si>
  <si>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</si>
  <si>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</si>
  <si>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</si>
  <si>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</si>
  <si>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</si>
  <si>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</si>
  <si>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</si>
  <si>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</si>
  <si>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</si>
  <si>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</si>
  <si>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</si>
  <si>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</si>
  <si>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</si>
  <si>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</si>
  <si>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</si>
  <si>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</si>
  <si>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</si>
  <si>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</si>
  <si>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</si>
  <si>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</si>
  <si>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</si>
  <si>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</si>
  <si>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</si>
  <si>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</si>
  <si>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</si>
  <si>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</si>
  <si>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</si>
  <si>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</si>
  <si>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</si>
  <si>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</si>
  <si>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</si>
  <si>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</si>
  <si>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</si>
  <si>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</si>
  <si>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</si>
  <si>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</si>
  <si>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</si>
  <si>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</si>
  <si>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</si>
  <si>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</si>
  <si>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</si>
  <si>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</si>
  <si>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</si>
  <si>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</si>
  <si>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</si>
  <si>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</si>
  <si>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</si>
  <si>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</si>
  <si>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</si>
  <si>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</si>
  <si>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</si>
  <si>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</si>
  <si>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</si>
  <si>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</si>
  <si>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</si>
  <si>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</si>
  <si>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</si>
  <si>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</si>
  <si>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</si>
  <si>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</si>
  <si>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</si>
  <si>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</si>
  <si>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</si>
  <si>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</si>
  <si>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</si>
  <si>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</si>
  <si>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</si>
  <si>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</si>
  <si>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</si>
  <si>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</si>
  <si>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</si>
  <si>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</si>
  <si>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</si>
  <si>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</si>
  <si>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</si>
  <si>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</si>
  <si>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</si>
  <si>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</si>
  <si>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</si>
  <si>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</si>
  <si>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</si>
  <si>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</si>
  <si>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</si>
  <si>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</si>
  <si>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</si>
  <si>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</si>
  <si>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</si>
  <si>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</si>
  <si>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</si>
  <si>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</si>
  <si>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</si>
  <si>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</si>
  <si>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</si>
  <si>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</si>
  <si>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</si>
  <si>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</si>
  <si>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</si>
  <si>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</si>
  <si>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</si>
  <si>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</si>
  <si>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</si>
  <si>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</si>
  <si>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</si>
  <si>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</si>
  <si>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</si>
  <si>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</si>
  <si>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</si>
  <si>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</si>
  <si>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</si>
  <si>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</si>
  <si>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</si>
  <si>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</si>
  <si>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</si>
  <si>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</si>
  <si>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</si>
  <si>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</si>
  <si>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</si>
  <si>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</si>
  <si>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</si>
  <si>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</si>
  <si>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</si>
  <si>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</si>
  <si>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</si>
  <si>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</si>
  <si>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</si>
  <si>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</si>
  <si>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</si>
  <si>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</si>
  <si>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</si>
  <si>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</si>
  <si>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</si>
  <si>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</si>
  <si>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</si>
  <si>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</si>
  <si>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</si>
  <si>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</si>
  <si>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</si>
  <si>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</si>
  <si>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</si>
  <si>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</si>
  <si>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</si>
  <si>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</si>
  <si>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</si>
  <si>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</si>
  <si>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</si>
  <si>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</si>
  <si>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</si>
  <si>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</si>
  <si>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</si>
  <si>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</si>
  <si>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</si>
  <si>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</si>
  <si>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</si>
  <si>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</si>
  <si>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</si>
  <si>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</si>
  <si>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</si>
  <si>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</si>
  <si>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</si>
  <si>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</si>
  <si>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</si>
  <si>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</si>
  <si>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</si>
  <si>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</si>
  <si>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</si>
  <si>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</si>
  <si>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</si>
  <si>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</si>
  <si>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</si>
  <si>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</si>
  <si>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</si>
  <si>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</si>
  <si>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</si>
  <si>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</si>
  <si>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</si>
  <si>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</si>
  <si>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</si>
  <si>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</si>
  <si>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</si>
  <si>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</si>
  <si>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</si>
  <si>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</si>
  <si>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</si>
  <si>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</si>
  <si>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</si>
  <si>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</si>
  <si>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</si>
  <si>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</si>
  <si>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</si>
  <si>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</si>
  <si>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</si>
  <si>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</si>
  <si>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</si>
  <si>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</si>
  <si>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</si>
  <si>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</si>
  <si>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</si>
  <si>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</si>
  <si>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</si>
  <si>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</si>
  <si>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</si>
  <si>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</si>
  <si>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</si>
  <si>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</si>
  <si>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</si>
  <si>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</si>
  <si>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</si>
  <si>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</si>
  <si>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</si>
  <si>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</si>
  <si>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</si>
  <si>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</si>
  <si>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</si>
  <si>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</si>
  <si>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</si>
  <si>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</si>
  <si>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</si>
  <si>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</si>
  <si>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</si>
  <si>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</si>
  <si>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</si>
  <si>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</si>
  <si>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</si>
  <si>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</si>
  <si>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</si>
  <si>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</si>
  <si>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</si>
  <si>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</si>
  <si>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</si>
  <si>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</si>
  <si>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</si>
  <si>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</si>
  <si>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</si>
  <si>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</si>
  <si>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</si>
  <si>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</si>
  <si>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</si>
  <si>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</si>
  <si>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</si>
  <si>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</si>
  <si>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</si>
  <si>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</si>
  <si>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</si>
  <si>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</si>
  <si>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</si>
  <si>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</si>
  <si>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</si>
  <si>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</si>
  <si>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</si>
  <si>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</si>
  <si>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</si>
  <si>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</si>
  <si>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</si>
  <si>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</si>
  <si>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</si>
  <si>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</si>
  <si>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</si>
  <si>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</si>
  <si>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</si>
  <si>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</si>
  <si>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</si>
  <si>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</si>
  <si>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</si>
  <si>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</si>
  <si>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</si>
  <si>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</si>
  <si>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</si>
  <si>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</si>
  <si>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</si>
  <si>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</si>
  <si>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</si>
  <si>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</si>
  <si>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</si>
  <si>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</si>
  <si>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</si>
  <si>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</si>
  <si>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</si>
  <si>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</si>
  <si>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</si>
  <si>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</si>
  <si>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</si>
  <si>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</si>
  <si>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</si>
  <si>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</si>
  <si>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</si>
  <si>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</si>
  <si>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</si>
  <si>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</si>
  <si>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</si>
  <si>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</si>
  <si>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</si>
  <si>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</si>
  <si>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</si>
  <si>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</si>
  <si>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</si>
  <si>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</si>
  <si>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</si>
  <si>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</si>
  <si>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</si>
  <si>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</si>
  <si>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</si>
  <si>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</si>
  <si>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</si>
  <si>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</si>
  <si>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</si>
  <si>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</si>
  <si>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</si>
  <si>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</si>
  <si>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</si>
  <si>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</si>
  <si>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</si>
  <si>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</si>
  <si>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</si>
  <si>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</si>
  <si>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</si>
  <si>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</si>
  <si>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</si>
  <si>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</si>
  <si>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</si>
  <si>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</si>
  <si>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</si>
  <si>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</si>
  <si>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</si>
  <si>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</si>
  <si>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</si>
  <si>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</si>
  <si>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</si>
  <si>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</si>
  <si>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</si>
  <si>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</si>
  <si>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</si>
  <si>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</si>
  <si>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</si>
  <si>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</si>
  <si>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</si>
  <si>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</si>
  <si>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</si>
  <si>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</si>
  <si>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</si>
  <si>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</si>
  <si>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</si>
  <si>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</si>
  <si>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</si>
  <si>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</si>
  <si>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</si>
  <si>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</si>
  <si>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</si>
  <si>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</si>
  <si>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</si>
  <si>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</si>
  <si>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</si>
  <si>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</si>
  <si>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</si>
  <si>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</si>
  <si>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</si>
  <si>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</si>
  <si>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</si>
  <si>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</si>
  <si>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</si>
  <si>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</si>
  <si>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</si>
  <si>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</si>
  <si>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</si>
  <si>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</si>
  <si>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</si>
  <si>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</si>
  <si>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</si>
  <si>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</si>
  <si>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</si>
  <si>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</si>
  <si>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</si>
  <si>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</si>
  <si>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</si>
  <si>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</si>
  <si>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</si>
  <si>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</si>
  <si>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</si>
  <si>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</si>
  <si>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</si>
  <si>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</si>
  <si>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</si>
  <si>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</si>
  <si>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</si>
  <si>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</si>
  <si>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</si>
  <si>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</si>
  <si>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</si>
  <si>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</si>
  <si>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</si>
  <si>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</si>
  <si>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</si>
  <si>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</si>
  <si>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</si>
  <si>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</si>
  <si>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</si>
  <si>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</si>
  <si>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</si>
  <si>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</si>
  <si>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</si>
  <si>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</si>
  <si>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</si>
  <si>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</si>
  <si>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</si>
  <si>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</si>
  <si>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</si>
  <si>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</si>
  <si>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</si>
  <si>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</si>
  <si>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</si>
  <si>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</si>
  <si>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</si>
  <si>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</si>
  <si>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</si>
  <si>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</si>
  <si>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</si>
  <si>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</si>
  <si>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</si>
  <si>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</si>
  <si>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</si>
  <si>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</si>
  <si>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</si>
  <si>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</si>
  <si>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</si>
  <si>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</si>
  <si>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</si>
  <si>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</si>
  <si>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</si>
  <si>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</si>
  <si>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</si>
  <si>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</si>
  <si>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</si>
  <si>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</si>
  <si>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</si>
  <si>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</si>
  <si>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</si>
  <si>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</si>
  <si>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</si>
  <si>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</si>
  <si>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</si>
  <si>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</si>
  <si>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</si>
  <si>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</si>
  <si>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</si>
  <si>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</si>
  <si>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</si>
  <si>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</si>
  <si>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</si>
  <si>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</si>
  <si>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</si>
  <si>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</si>
  <si>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</si>
  <si>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</si>
  <si>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</si>
  <si>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</si>
  <si>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</si>
  <si>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</si>
  <si>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</si>
  <si>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</si>
  <si>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</si>
  <si>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</si>
  <si>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</si>
  <si>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</si>
  <si>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</si>
  <si>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</si>
  <si>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</si>
  <si>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</si>
  <si>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</si>
  <si>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</si>
  <si>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</si>
  <si>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</si>
  <si>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</si>
  <si>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</si>
  <si>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</si>
  <si>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</si>
  <si>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</si>
  <si>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</si>
  <si>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</si>
  <si>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</si>
  <si>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</si>
  <si>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</si>
  <si>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</si>
  <si>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</si>
  <si>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</si>
  <si>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</si>
  <si>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</si>
  <si>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</si>
  <si>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</si>
  <si>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</si>
  <si>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</si>
  <si>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</si>
  <si>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</si>
  <si>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</si>
  <si>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</si>
  <si>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</si>
  <si>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</si>
  <si>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</si>
  <si>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</si>
  <si>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</si>
  <si>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</si>
  <si>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</si>
  <si>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</si>
  <si>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</si>
  <si>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</si>
  <si>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</si>
  <si>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</si>
  <si>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</si>
  <si>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</si>
  <si>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</si>
  <si>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</si>
  <si>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</si>
  <si>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</si>
  <si>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</si>
  <si>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</si>
  <si>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</si>
  <si>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</si>
  <si>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</si>
  <si>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</si>
  <si>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</si>
  <si>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</si>
  <si>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</si>
  <si>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</si>
  <si>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</si>
  <si>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</si>
  <si>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</si>
  <si>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</si>
  <si>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</si>
  <si>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</si>
  <si>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</si>
  <si>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</si>
  <si>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</si>
  <si>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</si>
  <si>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</si>
  <si>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</si>
  <si>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</si>
  <si>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</si>
  <si>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</si>
  <si>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</si>
  <si>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</si>
  <si>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</si>
  <si>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</si>
  <si>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</si>
  <si>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</si>
  <si>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</si>
  <si>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</si>
  <si>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</si>
  <si>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</si>
  <si>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</si>
  <si>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</si>
  <si>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</si>
  <si>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</si>
  <si>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</si>
  <si>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</si>
  <si>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</si>
  <si>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</si>
  <si>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</si>
  <si>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</si>
  <si>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</si>
  <si>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</si>
  <si>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</si>
  <si>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</si>
  <si>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</si>
  <si>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</si>
  <si>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</si>
  <si>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</si>
  <si>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</si>
  <si>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</si>
  <si>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</si>
  <si>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</si>
  <si>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</si>
  <si>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</si>
  <si>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</si>
  <si>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</si>
  <si>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</si>
  <si>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</si>
  <si>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</si>
  <si>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</si>
  <si>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</si>
  <si>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</si>
  <si>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</si>
  <si>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</si>
  <si>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</si>
  <si>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</si>
  <si>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</si>
  <si>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</si>
  <si>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</si>
  <si>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</si>
  <si>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</si>
  <si>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</si>
  <si>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</si>
  <si>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</si>
  <si>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</si>
  <si>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</si>
  <si>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</si>
  <si>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</si>
  <si>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</si>
  <si>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</si>
  <si>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</si>
  <si>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</si>
  <si>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</si>
  <si>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</si>
  <si>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</si>
  <si>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</si>
  <si>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</si>
  <si>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</si>
  <si>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</si>
  <si>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</si>
  <si>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</si>
  <si>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</si>
  <si>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</si>
  <si>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</si>
  <si>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</si>
  <si>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</si>
  <si>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</si>
  <si>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</si>
  <si>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</si>
  <si>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</si>
  <si>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</si>
  <si>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</si>
  <si>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</si>
  <si>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</si>
  <si>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</si>
  <si>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</si>
  <si>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</si>
  <si>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</si>
  <si>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</si>
  <si>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</si>
  <si>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</si>
  <si>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</si>
  <si>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</si>
  <si>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</si>
  <si>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</si>
  <si>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</si>
  <si>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</si>
  <si>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</si>
  <si>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</si>
  <si>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</si>
  <si>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</si>
  <si>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</si>
  <si>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</si>
  <si>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</si>
  <si>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</si>
  <si>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</si>
  <si>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</si>
  <si>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</si>
  <si>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</si>
  <si>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</si>
  <si>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</si>
  <si>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</si>
  <si>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</si>
  <si>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</si>
  <si>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</si>
  <si>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</si>
  <si>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</si>
  <si>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</si>
  <si>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</si>
  <si>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</si>
  <si>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</si>
  <si>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</si>
  <si>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</si>
  <si>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</si>
  <si>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</si>
  <si>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</si>
  <si>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</si>
  <si>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</si>
  <si>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</si>
  <si>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</si>
  <si>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</si>
  <si>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</si>
  <si>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</si>
  <si>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</si>
  <si>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</si>
  <si>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</si>
  <si>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</si>
  <si>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</si>
  <si>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</si>
  <si>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</si>
  <si>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</si>
  <si>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</si>
  <si>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</si>
  <si>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</si>
  <si>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</si>
  <si>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</si>
  <si>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</si>
  <si>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</si>
  <si>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</si>
  <si>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</si>
  <si>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</si>
  <si>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</si>
  <si>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</si>
  <si>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</si>
  <si>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</si>
  <si>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</si>
  <si>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</si>
  <si>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</si>
  <si>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</si>
  <si>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</si>
  <si>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</si>
  <si>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</si>
  <si>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</si>
  <si>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</si>
  <si>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</si>
  <si>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</si>
  <si>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</si>
  <si>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</si>
  <si>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</si>
  <si>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</si>
  <si>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</si>
  <si>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</si>
  <si>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</si>
  <si>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</si>
  <si>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</si>
  <si>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</si>
  <si>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</si>
  <si>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</si>
  <si>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</si>
  <si>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</si>
  <si>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</si>
  <si>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</si>
  <si>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</si>
  <si>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</si>
  <si>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</si>
  <si>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</si>
  <si>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</si>
  <si>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</si>
  <si>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</si>
  <si>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</si>
  <si>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</si>
  <si>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</si>
  <si>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</si>
  <si>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</si>
  <si>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</si>
  <si>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</si>
  <si>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</si>
  <si>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</si>
  <si>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</si>
  <si>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</si>
  <si>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</si>
  <si>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</si>
  <si>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</si>
  <si>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</si>
  <si>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</si>
  <si>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</si>
  <si>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</si>
  <si>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</si>
  <si>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</si>
  <si>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</si>
  <si>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</si>
  <si>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</si>
  <si>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</si>
  <si>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</si>
  <si>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</si>
  <si>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</si>
  <si>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</si>
  <si>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</si>
  <si>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</si>
  <si>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</si>
  <si>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</si>
  <si>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</si>
  <si>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</si>
  <si>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</si>
  <si>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</si>
  <si>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</si>
  <si>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</si>
  <si>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</si>
  <si>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</si>
  <si>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</si>
  <si>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</si>
  <si>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</si>
  <si>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</si>
  <si>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</si>
  <si>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</si>
  <si>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</si>
  <si>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</si>
  <si>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</si>
  <si>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</si>
  <si>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</si>
  <si>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</si>
  <si>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</si>
  <si>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</si>
  <si>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</si>
  <si>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</si>
  <si>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</si>
  <si>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</si>
  <si>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</si>
  <si>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</si>
  <si>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</si>
  <si>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</si>
  <si>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</si>
  <si>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</si>
  <si>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</si>
  <si>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</si>
  <si>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</si>
  <si>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</si>
  <si>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</si>
  <si>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</si>
  <si>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</si>
  <si>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</si>
  <si>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</si>
  <si>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</si>
  <si>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</si>
  <si>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</si>
  <si>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</si>
  <si>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</si>
  <si>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</si>
  <si>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</si>
  <si>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</si>
  <si>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</si>
  <si>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</si>
  <si>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</si>
  <si>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</si>
  <si>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</si>
  <si>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</si>
  <si>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</si>
  <si>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</si>
  <si>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</si>
  <si>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</si>
  <si>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</si>
  <si>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</si>
  <si>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</si>
  <si>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</si>
  <si>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</si>
  <si>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</si>
  <si>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</si>
  <si>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</si>
  <si>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</si>
  <si>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</si>
  <si>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</si>
  <si>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</si>
  <si>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</si>
  <si>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</si>
  <si>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</si>
  <si>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</si>
  <si>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</si>
  <si>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</si>
  <si>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</si>
  <si>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</si>
  <si>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</si>
  <si>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</si>
  <si>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</si>
  <si>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</si>
  <si>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</si>
  <si>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</si>
  <si>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</si>
  <si>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</si>
  <si>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</si>
  <si>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</si>
  <si>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</si>
  <si>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</si>
  <si>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</si>
  <si>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</si>
  <si>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</si>
  <si>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</si>
  <si>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</si>
  <si>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</si>
  <si>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</si>
  <si>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</si>
  <si>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</si>
  <si>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</si>
  <si>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</si>
  <si>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</si>
  <si>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</si>
  <si>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</si>
  <si>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</si>
  <si>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</si>
  <si>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</si>
  <si>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</si>
  <si>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</si>
  <si>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</si>
  <si>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</si>
  <si>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</si>
  <si>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</si>
  <si>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</si>
  <si>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</si>
  <si>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</si>
  <si>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</si>
  <si>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</si>
  <si>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</si>
  <si>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</si>
  <si>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</si>
  <si>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</si>
  <si>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</si>
  <si>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</si>
  <si>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</si>
  <si>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</si>
  <si>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</si>
  <si>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</si>
  <si>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</si>
  <si>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</si>
  <si>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</si>
  <si>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</si>
  <si>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</si>
  <si>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</si>
  <si>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</si>
  <si>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</si>
  <si>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</si>
  <si>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</si>
  <si>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</si>
  <si>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</si>
  <si>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</si>
  <si>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</si>
  <si>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</si>
  <si>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</si>
  <si>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</si>
  <si>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</si>
  <si>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</si>
  <si>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</si>
  <si>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</si>
  <si>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</si>
  <si>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</si>
  <si>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</si>
  <si>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</si>
  <si>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</si>
  <si>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</si>
  <si>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</si>
  <si>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</si>
  <si>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</si>
  <si>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</si>
  <si>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</si>
  <si>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</si>
  <si>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</si>
  <si>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</si>
  <si>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</si>
  <si>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</si>
  <si>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</si>
  <si>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</si>
  <si>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</si>
  <si>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</si>
  <si>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</si>
  <si>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</si>
  <si>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</si>
  <si>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</si>
  <si>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</si>
  <si>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</si>
  <si>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</si>
  <si>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</si>
  <si>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</si>
  <si>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</si>
  <si>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</si>
  <si>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</si>
  <si>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</si>
  <si>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</si>
  <si>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</si>
  <si>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</si>
  <si>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</si>
  <si>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</si>
  <si>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</si>
  <si>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</si>
  <si>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</si>
  <si>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</si>
  <si>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</si>
  <si>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</si>
  <si>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</si>
  <si>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</si>
  <si>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</si>
  <si>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</si>
  <si>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</si>
  <si>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</si>
  <si>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</si>
  <si>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</si>
  <si>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</si>
  <si>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</si>
  <si>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</si>
  <si>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</si>
  <si>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</si>
  <si>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</si>
  <si>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</si>
  <si>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</si>
  <si>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</si>
  <si>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</si>
  <si>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</si>
  <si>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</si>
  <si>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</si>
  <si>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</si>
  <si>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</si>
  <si>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</si>
  <si>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</si>
  <si>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</si>
  <si>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</si>
  <si>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</si>
  <si>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</si>
  <si>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</si>
  <si>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</si>
  <si>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</si>
  <si>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</si>
  <si>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</si>
  <si>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</si>
  <si>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</si>
  <si>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</si>
  <si>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</si>
  <si>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</si>
  <si>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</si>
  <si>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</si>
  <si>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</si>
  <si>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</si>
  <si>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</si>
  <si>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</si>
  <si>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</si>
  <si>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</si>
  <si>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</si>
  <si>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</si>
  <si>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</si>
  <si>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</si>
  <si>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</si>
  <si>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</si>
  <si>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</si>
  <si>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</si>
  <si>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</si>
  <si>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</si>
  <si>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</si>
  <si>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</si>
  <si>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</si>
  <si>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</si>
  <si>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</si>
  <si>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</si>
  <si>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</si>
  <si>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</si>
  <si>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</si>
  <si>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</si>
  <si>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</si>
  <si>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</si>
  <si>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</si>
  <si>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</si>
  <si>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</si>
  <si>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</si>
  <si>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</si>
  <si>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</si>
  <si>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</si>
  <si>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</si>
  <si>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</si>
  <si>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</si>
  <si>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</si>
  <si>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</si>
  <si>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</si>
  <si>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</si>
  <si>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</si>
  <si>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</si>
  <si>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</si>
  <si>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</si>
  <si>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</si>
  <si>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</si>
  <si>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</si>
  <si>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</si>
  <si>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</si>
  <si>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</si>
  <si>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</si>
  <si>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</si>
  <si>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</si>
  <si>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</si>
  <si>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</si>
  <si>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</si>
  <si>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</si>
  <si>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</si>
  <si>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</si>
  <si>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</si>
  <si>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</si>
  <si>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</si>
  <si>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</si>
  <si>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</si>
  <si>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</si>
  <si>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</si>
  <si>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</si>
  <si>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</si>
  <si>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</si>
  <si>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</si>
  <si>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</si>
  <si>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</si>
  <si>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</si>
  <si>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</si>
  <si>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</si>
  <si>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</si>
  <si>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</si>
  <si>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</si>
  <si>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</si>
  <si>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</si>
  <si>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</si>
  <si>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</si>
  <si>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</si>
  <si>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</si>
  <si>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</si>
  <si>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</si>
  <si>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</si>
  <si>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</si>
  <si>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</si>
  <si>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</si>
  <si>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</si>
  <si>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</si>
  <si>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</si>
  <si>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</si>
  <si>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</si>
  <si>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</si>
  <si>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</si>
  <si>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</si>
  <si>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</si>
  <si>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</si>
  <si>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</si>
  <si>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</si>
  <si>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</si>
  <si>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</si>
  <si>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</si>
  <si>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</si>
  <si>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</si>
  <si>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</si>
  <si>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</si>
  <si>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</si>
  <si>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</si>
  <si>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</si>
  <si>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</si>
  <si>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</si>
  <si>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</si>
  <si>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</si>
  <si>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</si>
  <si>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</si>
  <si>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</si>
  <si>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</si>
  <si>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</si>
  <si>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</si>
  <si>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</si>
  <si>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</si>
  <si>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</si>
  <si>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</si>
  <si>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</si>
  <si>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</si>
  <si>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</si>
  <si>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</si>
  <si>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</si>
  <si>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</si>
  <si>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</si>
  <si>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</si>
  <si>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</si>
  <si>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</si>
  <si>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</si>
  <si>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</si>
  <si>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</si>
  <si>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</si>
  <si>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</si>
  <si>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</si>
  <si>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</si>
  <si>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</si>
  <si>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</si>
  <si>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</si>
  <si>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</si>
  <si>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</si>
  <si>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</si>
  <si>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</si>
  <si>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</si>
  <si>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</si>
  <si>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</si>
  <si>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</si>
  <si>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</si>
  <si>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</si>
  <si>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</si>
  <si>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</si>
  <si>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</si>
  <si>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</si>
  <si>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</si>
  <si>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</si>
  <si>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</si>
  <si>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</si>
  <si>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</si>
  <si>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</si>
  <si>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</si>
  <si>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</si>
  <si>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</si>
  <si>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</si>
  <si>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</si>
  <si>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</si>
  <si>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</si>
  <si>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</si>
  <si>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</si>
  <si>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</si>
  <si>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</si>
  <si>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</si>
  <si>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</si>
  <si>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</si>
  <si>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</si>
  <si>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</si>
  <si>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</si>
  <si>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</si>
  <si>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</si>
  <si>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</si>
  <si>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</si>
  <si>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</si>
  <si>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</si>
  <si>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</si>
  <si>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</si>
  <si>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</si>
  <si>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</si>
  <si>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</si>
  <si>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</si>
  <si>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</si>
  <si>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</si>
  <si>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</si>
  <si>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</si>
  <si>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</si>
  <si>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</si>
  <si>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</si>
  <si>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</si>
  <si>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</si>
  <si>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</si>
  <si>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</si>
  <si>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</si>
  <si>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</si>
  <si>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</si>
  <si>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</si>
  <si>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</si>
  <si>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</si>
  <si>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</si>
  <si>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</si>
  <si>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</si>
  <si>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</si>
  <si>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</si>
  <si>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</si>
  <si>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</si>
  <si>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</si>
  <si>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</si>
  <si>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</si>
  <si>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</si>
  <si>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</si>
  <si>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</si>
  <si>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</si>
  <si>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</si>
  <si>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</si>
  <si>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</si>
  <si>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</si>
  <si>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</si>
  <si>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</si>
  <si>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</si>
  <si>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</si>
  <si>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</si>
  <si>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</si>
  <si>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</si>
  <si>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</si>
  <si>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</si>
  <si>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</si>
  <si>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</si>
  <si>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</si>
  <si>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</si>
  <si>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</si>
  <si>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</si>
  <si>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</si>
  <si>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</si>
  <si>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</si>
  <si>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</si>
  <si>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</si>
  <si>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</si>
  <si>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</si>
  <si>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</si>
  <si>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</si>
  <si>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</si>
  <si>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</si>
  <si>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</si>
  <si>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</si>
  <si>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</si>
  <si>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</si>
  <si>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</si>
  <si>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</si>
  <si>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</si>
  <si>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</si>
  <si>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</si>
  <si>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</si>
  <si>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</si>
  <si>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</si>
  <si>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</si>
  <si>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</si>
  <si>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</si>
  <si>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</si>
  <si>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</si>
  <si>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</si>
  <si>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</si>
  <si>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</si>
  <si>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</si>
  <si>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</si>
  <si>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</si>
  <si>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</si>
  <si>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</si>
  <si>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</si>
  <si>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</si>
  <si>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</si>
  <si>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</si>
  <si>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</si>
  <si>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</si>
  <si>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</si>
  <si>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</si>
  <si>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</si>
  <si>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</si>
  <si>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</si>
  <si>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</si>
  <si>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</si>
  <si>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</si>
  <si>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</si>
  <si>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</si>
  <si>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</si>
  <si>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</si>
  <si>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</si>
  <si>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</si>
  <si>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</si>
  <si>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</si>
  <si>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</si>
  <si>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</si>
  <si>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</si>
  <si>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</si>
  <si>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</si>
  <si>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</si>
  <si>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</si>
  <si>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</si>
  <si>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</si>
  <si>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</si>
  <si>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</si>
  <si>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</si>
  <si>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</si>
  <si>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</si>
  <si>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</si>
  <si>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</si>
  <si>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</si>
  <si>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</si>
  <si>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</si>
  <si>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</si>
  <si>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</si>
  <si>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</si>
  <si>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</si>
  <si>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</si>
  <si>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</si>
  <si>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</si>
  <si>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</si>
  <si>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</si>
  <si>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</si>
  <si>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</si>
  <si>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</si>
  <si>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</si>
  <si>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</si>
  <si>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</si>
  <si>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</si>
  <si>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</si>
  <si>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</si>
  <si>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</si>
  <si>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</si>
  <si>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</si>
  <si>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</si>
  <si>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</si>
  <si>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</si>
  <si>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</si>
  <si>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</si>
  <si>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</si>
  <si>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</si>
  <si>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</si>
  <si>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</si>
  <si>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</si>
  <si>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</si>
  <si>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</si>
  <si>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</si>
  <si>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</si>
  <si>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</si>
  <si>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</si>
  <si>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</si>
  <si>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</si>
  <si>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</si>
  <si>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</si>
  <si>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</si>
  <si>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</si>
  <si>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</si>
  <si>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</si>
  <si>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</si>
  <si>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</si>
  <si>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</si>
  <si>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</si>
  <si>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</si>
  <si>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</si>
  <si>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</si>
  <si>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</si>
  <si>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</si>
  <si>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</si>
  <si>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</si>
  <si>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</si>
  <si>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</si>
  <si>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</si>
  <si>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</si>
  <si>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</si>
  <si>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</si>
  <si>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</si>
  <si>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</si>
  <si>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</si>
  <si>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</si>
  <si>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</si>
  <si>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</si>
  <si>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</si>
  <si>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</si>
  <si>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</si>
  <si>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</si>
  <si>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</si>
  <si>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</si>
  <si>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</si>
  <si>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</si>
  <si>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</si>
  <si>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</si>
  <si>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</si>
  <si>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</si>
  <si>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</si>
  <si>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</si>
  <si>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</si>
  <si>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</si>
  <si>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</si>
  <si>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</si>
  <si>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</si>
  <si>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</si>
  <si>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</si>
  <si>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</si>
  <si>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</si>
  <si>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</si>
  <si>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</si>
  <si>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</si>
  <si>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</si>
  <si>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</si>
  <si>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</si>
  <si>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</si>
  <si>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</si>
  <si>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</si>
  <si>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</si>
  <si>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</si>
  <si>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</si>
  <si>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</si>
  <si>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</si>
  <si>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</si>
  <si>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</si>
  <si>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</si>
  <si>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</si>
  <si>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</si>
  <si>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</si>
  <si>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</si>
  <si>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</si>
  <si>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</si>
  <si>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</si>
  <si>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</si>
  <si>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</si>
  <si>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</si>
  <si>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</si>
  <si>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</si>
  <si>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</si>
  <si>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</si>
  <si>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</si>
  <si>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</si>
  <si>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</si>
  <si>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</si>
  <si>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</si>
  <si>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</si>
  <si>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</si>
  <si>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</si>
  <si>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</si>
  <si>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</si>
  <si>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</si>
  <si>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</si>
  <si>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</si>
  <si>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</si>
  <si>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</si>
  <si>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</si>
  <si>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</si>
  <si>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</si>
  <si>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</si>
  <si>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</si>
  <si>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</si>
  <si>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</si>
  <si>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</si>
  <si>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</si>
  <si>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</si>
  <si>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</si>
  <si>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</si>
  <si>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</si>
  <si>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</si>
  <si>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</si>
  <si>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</si>
  <si>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</si>
  <si>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</si>
  <si>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</si>
  <si>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</si>
  <si>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</si>
  <si>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</si>
  <si>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</si>
  <si>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</si>
  <si>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</si>
  <si>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</si>
  <si>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</si>
  <si>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</si>
  <si>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</si>
  <si>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</si>
  <si>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</si>
  <si>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</si>
  <si>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</si>
  <si>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</si>
  <si>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</si>
  <si>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</si>
  <si>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</si>
  <si>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</si>
  <si>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</si>
  <si>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</si>
  <si>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</si>
  <si>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</si>
  <si>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</si>
  <si>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</si>
  <si>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</si>
  <si>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</si>
  <si>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</si>
  <si>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</si>
  <si>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</si>
  <si>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</si>
  <si>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</si>
  <si>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</si>
  <si>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</si>
  <si>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</si>
  <si>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</si>
  <si>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</si>
  <si>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</si>
  <si>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</si>
  <si>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</si>
  <si>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</si>
  <si>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</si>
  <si>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</si>
  <si>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</si>
  <si>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</si>
  <si>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</si>
  <si>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</si>
  <si>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</si>
  <si>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</si>
  <si>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</si>
  <si>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</si>
  <si>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</si>
  <si>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</si>
  <si>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</si>
  <si>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</si>
  <si>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</si>
  <si>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</si>
  <si>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</si>
  <si>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</si>
  <si>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</si>
  <si>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</si>
  <si>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</si>
  <si>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</si>
  <si>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</si>
  <si>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</si>
  <si>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</si>
  <si>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</si>
  <si>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</si>
  <si>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</si>
  <si>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</si>
  <si>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</si>
  <si>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</si>
  <si>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</si>
  <si>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</si>
  <si>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</si>
  <si>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</si>
  <si>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</si>
  <si>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</si>
  <si>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</si>
  <si>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</si>
  <si>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</si>
  <si>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</si>
  <si>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</si>
  <si>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</si>
  <si>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</si>
  <si>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</si>
  <si>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</si>
  <si>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</si>
  <si>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</si>
  <si>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</si>
  <si>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</si>
  <si>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</si>
  <si>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</si>
  <si>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</si>
  <si>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</si>
  <si>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</si>
  <si>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</si>
  <si>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</si>
  <si>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</si>
  <si>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</si>
  <si>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</si>
  <si>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</si>
  <si>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</si>
  <si>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</si>
  <si>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</si>
  <si>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</si>
  <si>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</si>
  <si>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</si>
  <si>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</si>
  <si>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</si>
  <si>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</si>
  <si>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</si>
  <si>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</si>
  <si>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</si>
  <si>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</si>
  <si>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</si>
  <si>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</si>
  <si>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</si>
  <si>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</si>
  <si>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</si>
  <si>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</si>
  <si>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</si>
  <si>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</si>
  <si>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</si>
  <si>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</si>
  <si>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</si>
  <si>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</si>
  <si>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</si>
  <si>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</si>
  <si>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</si>
  <si>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</si>
  <si>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</si>
  <si>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</si>
  <si>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</si>
  <si>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</si>
  <si>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</si>
  <si>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</si>
  <si>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</si>
  <si>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</si>
  <si>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</si>
  <si>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</si>
  <si>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</si>
  <si>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</si>
  <si>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</si>
  <si>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</si>
  <si>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</si>
  <si>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</si>
  <si>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</si>
  <si>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</si>
  <si>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</si>
  <si>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</si>
  <si>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</si>
  <si>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</si>
  <si>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</si>
  <si>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</si>
  <si>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</si>
  <si>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</si>
  <si>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</si>
  <si>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</si>
  <si>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</si>
  <si>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</si>
  <si>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</si>
  <si>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</si>
  <si>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</si>
  <si>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</si>
  <si>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</si>
  <si>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</si>
  <si>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</si>
  <si>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</si>
  <si>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</si>
  <si>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</si>
  <si>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</si>
  <si>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</si>
  <si>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</si>
  <si>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</si>
  <si>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</si>
  <si>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</si>
  <si>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</si>
  <si>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</si>
  <si>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</si>
  <si>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</si>
  <si>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</si>
  <si>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</si>
  <si>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</si>
  <si>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</si>
  <si>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</si>
  <si>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</si>
  <si>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</si>
  <si>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</si>
  <si>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</si>
  <si>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</si>
  <si>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</si>
  <si>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</si>
  <si>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</si>
  <si>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</si>
  <si>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</si>
  <si>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</si>
  <si>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</si>
  <si>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</si>
  <si>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</si>
  <si>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</si>
  <si>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</si>
  <si>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</si>
  <si>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</si>
  <si>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</si>
  <si>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</si>
  <si>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</si>
  <si>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</si>
  <si>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</si>
  <si>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</si>
  <si>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</si>
  <si>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</si>
  <si>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</si>
  <si>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</si>
  <si>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</si>
  <si>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</si>
  <si>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</si>
  <si>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</si>
  <si>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</si>
  <si>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</si>
  <si>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</si>
  <si>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</si>
  <si>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</si>
  <si>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</si>
  <si>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</si>
  <si>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</si>
  <si>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</si>
  <si>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</si>
  <si>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</si>
  <si>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</si>
  <si>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</si>
  <si>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</si>
  <si>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</si>
  <si>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</si>
  <si>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</si>
  <si>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</si>
  <si>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</si>
  <si>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</si>
  <si>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</si>
  <si>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</si>
  <si>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</si>
  <si>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</si>
  <si>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</si>
  <si>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</si>
  <si>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</si>
  <si>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</si>
  <si>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</si>
  <si>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</si>
  <si>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</si>
  <si>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</si>
  <si>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</si>
  <si>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</si>
  <si>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</si>
  <si>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</si>
  <si>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</si>
  <si>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</si>
  <si>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</si>
  <si>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</si>
  <si>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</si>
  <si>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</si>
  <si>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</si>
  <si>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</si>
  <si>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</si>
  <si>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</si>
  <si>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</si>
  <si>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</si>
  <si>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</si>
  <si>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</si>
  <si>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</si>
  <si>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</si>
  <si>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</si>
  <si>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</si>
  <si>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</si>
  <si>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</si>
  <si>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</si>
  <si>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</si>
  <si>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</si>
  <si>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</si>
  <si>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</si>
  <si>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</si>
  <si>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</si>
  <si>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</si>
  <si>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</si>
  <si>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</si>
  <si>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</si>
  <si>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</si>
  <si>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</si>
  <si>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</si>
  <si>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</si>
  <si>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</si>
  <si>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</si>
  <si>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</si>
  <si>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</si>
  <si>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</si>
  <si>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</si>
  <si>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</si>
  <si>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</si>
  <si>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</si>
  <si>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</si>
  <si>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</si>
  <si>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</si>
  <si>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</si>
  <si>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</si>
  <si>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</si>
  <si>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</si>
  <si>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</si>
  <si>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</si>
  <si>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</si>
  <si>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</si>
  <si>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</si>
  <si>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</si>
  <si>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</si>
  <si>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</si>
  <si>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</si>
  <si>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</si>
  <si>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</si>
  <si>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</si>
  <si>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</si>
  <si>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</si>
  <si>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</si>
  <si>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</si>
  <si>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</si>
  <si>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</si>
  <si>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</si>
  <si>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</si>
  <si>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</si>
  <si>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</si>
  <si>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</si>
  <si>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</si>
  <si>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</si>
  <si>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</si>
  <si>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</si>
  <si>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</si>
  <si>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</si>
  <si>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</si>
  <si>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</si>
  <si>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</si>
  <si>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</si>
  <si>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</si>
  <si>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</si>
  <si>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</si>
  <si>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</si>
  <si>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</si>
  <si>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</si>
  <si>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</si>
  <si>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</si>
  <si>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</si>
  <si>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</si>
  <si>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</si>
  <si>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</si>
  <si>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</si>
  <si>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</si>
  <si>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</si>
  <si>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</si>
  <si>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</si>
  <si>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</si>
  <si>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</si>
  <si>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</si>
  <si>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</si>
  <si>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</si>
  <si>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</si>
  <si>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</si>
  <si>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</si>
  <si>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</si>
  <si>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</si>
  <si>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</si>
  <si>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</si>
  <si>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</si>
  <si>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</si>
  <si>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</si>
  <si>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</si>
  <si>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</si>
  <si>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</si>
  <si>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</si>
  <si>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</si>
  <si>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</si>
  <si>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</si>
  <si>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</si>
  <si>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</si>
  <si>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</si>
  <si>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</si>
  <si>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</si>
  <si>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</si>
  <si>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</si>
  <si>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</si>
  <si>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</si>
  <si>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</si>
  <si>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</si>
  <si>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</si>
  <si>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</si>
  <si>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</si>
  <si>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</si>
  <si>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</si>
  <si>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</si>
  <si>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</si>
  <si>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</si>
  <si>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</si>
  <si>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</si>
  <si>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</si>
  <si>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</si>
  <si>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</si>
  <si>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</si>
  <si>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</si>
  <si>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</si>
  <si>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</si>
  <si>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</si>
  <si>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</si>
  <si>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</si>
  <si>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</si>
  <si>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</si>
  <si>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</si>
  <si>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</si>
  <si>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</si>
  <si>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</si>
  <si>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</si>
  <si>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</si>
  <si>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</si>
  <si>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</si>
  <si>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</si>
  <si>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</si>
  <si>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</si>
  <si>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</si>
  <si>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</si>
  <si>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</si>
  <si>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</si>
  <si>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</si>
  <si>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</si>
  <si>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</si>
  <si>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</si>
  <si>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</si>
  <si>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</si>
  <si>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</si>
  <si>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</si>
  <si>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</si>
  <si>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</si>
  <si>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</si>
  <si>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</si>
  <si>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</si>
  <si>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</si>
  <si>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</si>
  <si>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</si>
  <si>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</si>
  <si>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</si>
  <si>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</si>
  <si>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</si>
  <si>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</si>
  <si>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</si>
  <si>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</si>
  <si>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</si>
  <si>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</si>
  <si>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</si>
  <si>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</si>
  <si>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</si>
  <si>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</si>
  <si>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</si>
  <si>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</si>
  <si>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</si>
  <si>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</si>
  <si>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</si>
  <si>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</si>
  <si>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</si>
  <si>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</si>
  <si>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</si>
  <si>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</si>
  <si>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</si>
  <si>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</si>
  <si>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</si>
  <si>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</si>
  <si>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</si>
  <si>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</si>
  <si>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</si>
  <si>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</si>
  <si>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</si>
  <si>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</si>
  <si>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</si>
  <si>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</si>
  <si>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</si>
  <si>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</si>
  <si>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</si>
  <si>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</si>
  <si>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</si>
  <si>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</si>
  <si>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</si>
  <si>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</si>
  <si>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</si>
  <si>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</si>
  <si>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</si>
  <si>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</si>
  <si>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</si>
  <si>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</si>
  <si>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</si>
  <si>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</si>
  <si>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</si>
  <si>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</si>
  <si>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</si>
  <si>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</si>
  <si>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</si>
  <si>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</si>
  <si>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</si>
  <si>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</si>
  <si>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</si>
  <si>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</si>
  <si>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</si>
  <si>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</si>
  <si>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</si>
  <si>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</si>
  <si>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</si>
  <si>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</si>
  <si>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</si>
  <si>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</si>
  <si>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</si>
  <si>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</si>
  <si>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</si>
  <si>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</si>
  <si>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</si>
  <si>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</si>
  <si>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</si>
  <si>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</si>
  <si>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</si>
  <si>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</si>
  <si>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</si>
  <si>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</si>
  <si>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</si>
  <si>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</si>
  <si>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</si>
  <si>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</si>
  <si>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</si>
  <si>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</si>
  <si>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</si>
  <si>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</si>
  <si>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</si>
  <si>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</si>
  <si>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</si>
  <si>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</si>
  <si>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</si>
  <si>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</si>
  <si>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</si>
  <si>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</si>
  <si>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</si>
  <si>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</si>
  <si>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</si>
  <si>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</si>
  <si>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</si>
  <si>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</si>
  <si>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</si>
  <si>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</si>
  <si>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</si>
  <si>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</si>
  <si>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</si>
  <si>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</si>
  <si>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</si>
  <si>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</si>
  <si>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</si>
  <si>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</si>
  <si>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</si>
  <si>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</si>
  <si>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</si>
  <si>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</si>
  <si>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</si>
  <si>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</si>
  <si>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</si>
  <si>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</si>
  <si>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</si>
  <si>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</si>
  <si>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</si>
  <si>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</si>
  <si>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</si>
  <si>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</si>
  <si>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</si>
  <si>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</si>
  <si>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</si>
  <si>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</si>
  <si>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</si>
  <si>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</si>
  <si>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</si>
  <si>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</si>
  <si>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</si>
  <si>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</si>
  <si>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</si>
  <si>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</si>
  <si>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</si>
  <si>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</si>
  <si>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</si>
  <si>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</si>
  <si>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</si>
  <si>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</si>
  <si>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</si>
  <si>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</si>
  <si>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</si>
  <si>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</si>
  <si>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</si>
  <si>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</si>
  <si>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</si>
  <si>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</si>
  <si>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</si>
  <si>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</si>
  <si>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</si>
  <si>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</si>
  <si>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</si>
  <si>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</si>
  <si>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</si>
  <si>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</si>
  <si>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</si>
  <si>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</si>
  <si>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</si>
  <si>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</si>
  <si>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</si>
  <si>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</si>
  <si>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</si>
  <si>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</si>
  <si>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</si>
  <si>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</si>
  <si>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</si>
  <si>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</si>
  <si>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</si>
  <si>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</si>
  <si>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</si>
  <si>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</si>
  <si>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</si>
  <si>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</si>
  <si>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</si>
  <si>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</si>
  <si>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</si>
  <si>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</si>
  <si>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</si>
  <si>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</si>
  <si>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</si>
  <si>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</si>
  <si>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</si>
  <si>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</si>
  <si>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</si>
  <si>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</si>
  <si>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</si>
  <si>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</si>
  <si>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</si>
  <si>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</si>
  <si>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</si>
  <si>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</si>
  <si>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</si>
  <si>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</si>
  <si>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</si>
  <si>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</si>
  <si>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</si>
  <si>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</si>
  <si>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</si>
  <si>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</si>
  <si>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</si>
  <si>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</si>
  <si>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</si>
  <si>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</si>
  <si>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</si>
  <si>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</si>
  <si>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</si>
  <si>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</si>
  <si>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</si>
  <si>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</si>
  <si>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</si>
  <si>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</si>
  <si>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</si>
  <si>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</si>
  <si>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</si>
  <si>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</si>
  <si>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</si>
  <si>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</si>
  <si>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</si>
  <si>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</si>
  <si>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</si>
  <si>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</si>
  <si>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</si>
  <si>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</si>
  <si>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</si>
  <si>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</si>
  <si>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</si>
  <si>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</si>
  <si>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</si>
  <si>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</si>
  <si>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</si>
  <si>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</si>
  <si>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</si>
  <si>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</si>
  <si>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</si>
  <si>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</si>
  <si>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</si>
  <si>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</si>
  <si>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</si>
  <si>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</si>
  <si>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</si>
  <si>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</si>
  <si>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</si>
  <si>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</si>
  <si>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</si>
  <si>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</si>
  <si>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</si>
  <si>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</si>
  <si>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</si>
  <si>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</si>
  <si>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</si>
  <si>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</si>
  <si>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</si>
  <si>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</si>
  <si>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</si>
  <si>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</si>
  <si>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</si>
  <si>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</si>
  <si>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</si>
  <si>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</si>
  <si>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</si>
  <si>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</si>
  <si>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</si>
  <si>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</si>
  <si>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</si>
  <si>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</si>
  <si>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</si>
  <si>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</si>
  <si>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</si>
  <si>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</si>
  <si>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</si>
  <si>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</si>
  <si>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</si>
  <si>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</si>
  <si>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</si>
  <si>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</si>
  <si>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</si>
  <si>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</si>
  <si>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</si>
  <si>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</si>
  <si>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</si>
  <si>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</si>
  <si>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</si>
  <si>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</si>
  <si>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</si>
  <si>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</si>
  <si>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</si>
  <si>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</si>
  <si>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</si>
  <si>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</si>
  <si>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</si>
  <si>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</si>
  <si>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</si>
  <si>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</si>
  <si>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</si>
  <si>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</si>
  <si>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</si>
  <si>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</si>
  <si>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</si>
  <si>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</si>
  <si>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</si>
  <si>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</si>
  <si>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</si>
  <si>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</si>
  <si>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</si>
  <si>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</si>
  <si>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</si>
  <si>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</si>
  <si>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</si>
  <si>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</si>
  <si>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</si>
  <si>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</si>
  <si>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</si>
  <si>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</si>
  <si>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</si>
  <si>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</si>
  <si>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</si>
  <si>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</si>
  <si>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</si>
  <si>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</si>
  <si>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</si>
  <si>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</si>
  <si>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</si>
  <si>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</si>
  <si>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</si>
  <si>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</si>
  <si>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</si>
  <si>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</si>
  <si>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</si>
  <si>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</si>
  <si>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</si>
  <si>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</si>
  <si>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</si>
  <si>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</si>
  <si>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</si>
  <si>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</si>
  <si>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</si>
  <si>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</si>
  <si>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</si>
  <si>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</si>
  <si>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</si>
  <si>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</si>
  <si>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</si>
  <si>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</si>
  <si>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</si>
  <si>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</si>
  <si>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</si>
  <si>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</si>
  <si>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</si>
  <si>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</si>
  <si>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</si>
  <si>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</si>
  <si>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</si>
  <si>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</si>
  <si>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</si>
  <si>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</si>
  <si>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</si>
  <si>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</si>
  <si>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</si>
  <si>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</si>
  <si>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</si>
  <si>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</si>
  <si>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</si>
  <si>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</si>
  <si>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</si>
  <si>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</si>
  <si>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</si>
  <si>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</si>
  <si>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</si>
  <si>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</si>
  <si>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</si>
  <si>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</si>
  <si>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</si>
  <si>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</si>
  <si>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</si>
  <si>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</si>
  <si>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</si>
  <si>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</si>
  <si>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</si>
  <si>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</si>
  <si>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</si>
  <si>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</si>
  <si>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</si>
  <si>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</si>
  <si>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</si>
  <si>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</si>
  <si>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</si>
  <si>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</si>
  <si>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</si>
  <si>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</si>
  <si>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</si>
  <si>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</si>
  <si>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</si>
  <si>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</si>
  <si>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</si>
  <si>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</si>
  <si>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</si>
  <si>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</si>
  <si>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</si>
  <si>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</si>
  <si>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</si>
  <si>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</si>
  <si>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</si>
  <si>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</si>
  <si>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</si>
  <si>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</si>
  <si>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</si>
  <si>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</si>
  <si>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</si>
  <si>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</si>
  <si>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</si>
  <si>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</si>
  <si>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</si>
  <si>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</si>
  <si>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</si>
  <si>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</si>
  <si>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</si>
  <si>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</si>
  <si>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</si>
  <si>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</si>
  <si>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</si>
  <si>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</si>
  <si>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</si>
  <si>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</si>
  <si>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</si>
  <si>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</si>
  <si>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</si>
  <si>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</si>
  <si>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</si>
  <si>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</si>
  <si>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</si>
  <si>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</si>
  <si>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</si>
  <si>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</si>
  <si>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</si>
  <si>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</si>
  <si>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</si>
  <si>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</si>
  <si>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</si>
  <si>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</si>
  <si>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</si>
  <si>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</si>
  <si>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</si>
  <si>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</si>
  <si>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</si>
  <si>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</si>
  <si>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</si>
  <si>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</si>
  <si>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</si>
  <si>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</si>
  <si>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</si>
  <si>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</si>
  <si>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</si>
  <si>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</si>
  <si>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</si>
  <si>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</si>
  <si>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</si>
  <si>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</si>
  <si>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</si>
  <si>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</si>
  <si>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</si>
  <si>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</si>
  <si>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</si>
  <si>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</si>
  <si>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</si>
  <si>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</si>
  <si>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</si>
  <si>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</si>
  <si>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</si>
  <si>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</si>
  <si>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</si>
  <si>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</si>
  <si>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</si>
  <si>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</si>
  <si>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</si>
  <si>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</si>
  <si>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</si>
  <si>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</si>
  <si>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</si>
  <si>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</si>
  <si>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</si>
  <si>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</si>
  <si>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</si>
  <si>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</si>
  <si>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</si>
  <si>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</si>
  <si>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</si>
  <si>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</si>
  <si>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</si>
  <si>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</si>
  <si>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</si>
  <si>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</si>
  <si>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</si>
  <si>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</si>
  <si>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</si>
  <si>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</si>
  <si>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</si>
  <si>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</si>
  <si>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</si>
  <si>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</si>
  <si>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</si>
  <si>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</si>
  <si>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</si>
  <si>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</si>
  <si>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</si>
  <si>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</si>
  <si>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</si>
  <si>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</si>
  <si>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</si>
  <si>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</si>
  <si>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</si>
  <si>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</si>
  <si>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</si>
  <si>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</si>
  <si>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</si>
  <si>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</si>
  <si>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</si>
  <si>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</si>
  <si>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</si>
  <si>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</si>
  <si>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</si>
  <si>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</si>
  <si>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</si>
  <si>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</si>
  <si>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</si>
  <si>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</si>
  <si>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</si>
  <si>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</si>
  <si>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</si>
  <si>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</si>
  <si>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</si>
  <si>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</si>
  <si>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</si>
  <si>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</si>
  <si>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</si>
  <si>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</si>
  <si>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</si>
  <si>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</si>
  <si>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</si>
  <si>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</si>
  <si>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</si>
  <si>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</si>
  <si>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</si>
  <si>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</si>
  <si>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</si>
  <si>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</si>
  <si>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</si>
  <si>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</si>
  <si>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</si>
  <si>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</si>
  <si>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</si>
  <si>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</si>
  <si>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</si>
  <si>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</si>
  <si>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</si>
  <si>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</si>
  <si>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</si>
  <si>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</si>
  <si>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</si>
  <si>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</si>
  <si>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</si>
  <si>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</si>
  <si>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</si>
  <si>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</si>
  <si>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</si>
  <si>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</si>
  <si>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</si>
  <si>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</si>
  <si>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</si>
  <si>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</si>
  <si>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</si>
  <si>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</si>
  <si>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</si>
  <si>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</si>
  <si>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</si>
  <si>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</si>
  <si>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</si>
  <si>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</si>
  <si>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</si>
  <si>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</si>
  <si>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</si>
  <si>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</si>
  <si>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</si>
  <si>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</si>
  <si>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</si>
  <si>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</si>
  <si>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</si>
  <si>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</si>
  <si>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</si>
  <si>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</si>
  <si>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</si>
  <si>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</si>
  <si>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</si>
  <si>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</si>
  <si>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</si>
  <si>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</si>
  <si>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</si>
  <si>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</si>
  <si>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</si>
  <si>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</si>
  <si>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</si>
  <si>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</si>
  <si>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</si>
  <si>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</si>
  <si>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</si>
  <si>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</si>
  <si>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</si>
  <si>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</si>
  <si>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</si>
  <si>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</si>
  <si>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</si>
  <si>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</si>
  <si>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</si>
  <si>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</si>
  <si>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</si>
  <si>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</si>
  <si>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</si>
  <si>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</si>
  <si>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</si>
  <si>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</si>
  <si>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</si>
  <si>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</si>
  <si>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</si>
  <si>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</si>
  <si>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</si>
  <si>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</si>
  <si>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</si>
  <si>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</si>
  <si>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</si>
  <si>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</si>
  <si>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</si>
  <si>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</si>
  <si>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</si>
  <si>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</si>
  <si>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</si>
  <si>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</si>
  <si>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</si>
  <si>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</si>
  <si>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</si>
  <si>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</si>
  <si>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</si>
  <si>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</si>
  <si>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</si>
  <si>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</si>
  <si>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</si>
  <si>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</si>
  <si>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</si>
  <si>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</si>
  <si>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</si>
  <si>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</si>
  <si>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</si>
  <si>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</si>
  <si>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</si>
  <si>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</si>
  <si>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</si>
  <si>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</si>
  <si>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</si>
  <si>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</si>
  <si>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</si>
  <si>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</si>
  <si>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</si>
  <si>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</si>
  <si>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</si>
  <si>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</si>
  <si>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</si>
  <si>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</si>
  <si>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</si>
  <si>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</si>
  <si>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</si>
  <si>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</si>
  <si>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</si>
  <si>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</si>
  <si>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</si>
  <si>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</si>
  <si>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</si>
  <si>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</si>
  <si>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</si>
  <si>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</si>
  <si>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</si>
  <si>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</si>
  <si>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</si>
  <si>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</si>
  <si>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</si>
  <si>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</si>
  <si>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</si>
  <si>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</si>
  <si>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</si>
  <si>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</si>
  <si>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</si>
  <si>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</si>
  <si>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</si>
  <si>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</si>
  <si>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</si>
  <si>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</si>
  <si>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</si>
  <si>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</si>
  <si>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</si>
  <si>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</si>
  <si>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</si>
  <si>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</si>
  <si>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</si>
  <si>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</si>
  <si>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</si>
  <si>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</si>
  <si>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</si>
  <si>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</si>
  <si>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</si>
  <si>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</si>
  <si>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</si>
  <si>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</si>
  <si>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</si>
  <si>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</si>
  <si>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</si>
  <si>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</si>
  <si>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</si>
  <si>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</si>
  <si>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</si>
  <si>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</si>
  <si>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</si>
  <si>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</si>
  <si>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</si>
  <si>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</si>
  <si>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</si>
  <si>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</si>
  <si>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</si>
  <si>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</si>
  <si>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</si>
  <si>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</si>
  <si>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</si>
  <si>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</si>
  <si>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</si>
  <si>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</si>
  <si>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</si>
  <si>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</si>
  <si>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</si>
  <si>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</si>
  <si>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</si>
  <si>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</si>
  <si>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</si>
  <si>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</si>
  <si>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</si>
  <si>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</si>
  <si>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</si>
  <si>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</si>
  <si>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</si>
  <si>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</si>
  <si>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</si>
  <si>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</si>
  <si>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</si>
  <si>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</si>
  <si>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</si>
  <si>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</si>
  <si>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</si>
  <si>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</si>
  <si>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</si>
  <si>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</si>
  <si>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</si>
  <si>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</si>
  <si>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</si>
  <si>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</si>
  <si>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</si>
  <si>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</si>
  <si>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</si>
  <si>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</si>
  <si>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</si>
  <si>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</si>
  <si>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</si>
  <si>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</si>
  <si>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</si>
  <si>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</si>
  <si>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</si>
  <si>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</si>
  <si>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</si>
  <si>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</si>
  <si>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</si>
  <si>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</si>
  <si>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</si>
  <si>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</si>
  <si>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</si>
  <si>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</si>
  <si>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</si>
  <si>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</si>
  <si>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</si>
  <si>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</si>
  <si>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</si>
  <si>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</si>
  <si>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</si>
  <si>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</si>
  <si>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</si>
  <si>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</si>
  <si>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</si>
  <si>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</si>
  <si>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</si>
  <si>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</si>
  <si>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</si>
  <si>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</si>
  <si>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</si>
  <si>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</si>
  <si>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</si>
  <si>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</si>
  <si>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</si>
  <si>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</si>
  <si>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</si>
  <si>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</si>
  <si>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</si>
  <si>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</si>
  <si>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</si>
  <si>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</si>
  <si>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</si>
  <si>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</si>
  <si>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</si>
  <si>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</si>
  <si>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</si>
  <si>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</si>
  <si>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</si>
  <si>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</si>
  <si>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</si>
  <si>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</si>
  <si>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</si>
  <si>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</si>
  <si>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</si>
  <si>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</si>
  <si>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</si>
  <si>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</si>
  <si>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</si>
  <si>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</si>
  <si>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</si>
  <si>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</si>
  <si>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</si>
  <si>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</si>
  <si>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</si>
  <si>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</si>
  <si>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</si>
  <si>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</si>
  <si>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</si>
  <si>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</si>
  <si>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</si>
  <si>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</si>
  <si>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</si>
  <si>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</si>
  <si>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</si>
  <si>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</si>
  <si>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</si>
  <si>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</si>
  <si>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</si>
  <si>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</si>
  <si>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</si>
  <si>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</si>
  <si>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</si>
  <si>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</si>
  <si>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</si>
  <si>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</si>
  <si>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</si>
  <si>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</si>
  <si>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</si>
  <si>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</si>
  <si>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</si>
  <si>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</si>
  <si>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</si>
  <si>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</si>
  <si>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</si>
  <si>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</si>
  <si>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</si>
  <si>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</si>
  <si>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</si>
  <si>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</si>
  <si>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</si>
  <si>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</si>
  <si>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</si>
  <si>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</si>
  <si>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</si>
  <si>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</si>
  <si>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</si>
  <si>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</si>
  <si>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</si>
  <si>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</si>
  <si>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</si>
  <si>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</si>
  <si>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</si>
  <si>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</si>
  <si>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</si>
  <si>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</si>
  <si>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</si>
  <si>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</si>
  <si>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</si>
  <si>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</si>
  <si>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</si>
  <si>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</si>
  <si>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</si>
  <si>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</si>
  <si>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</si>
  <si>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</si>
  <si>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</si>
  <si>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</si>
  <si>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</si>
  <si>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</si>
  <si>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</si>
  <si>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</si>
  <si>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</si>
  <si>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</si>
  <si>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</si>
  <si>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</si>
  <si>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</si>
  <si>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</si>
  <si>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</si>
  <si>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</si>
  <si>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</si>
  <si>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</si>
  <si>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</si>
  <si>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</si>
  <si>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</si>
  <si>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</si>
  <si>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</si>
  <si>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</si>
  <si>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</si>
  <si>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</si>
  <si>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</si>
  <si>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</si>
  <si>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</si>
  <si>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</si>
  <si>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</si>
  <si>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</si>
  <si>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</si>
  <si>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</si>
  <si>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</si>
  <si>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</si>
  <si>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</si>
  <si>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</si>
  <si>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</si>
  <si>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</si>
  <si>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</si>
  <si>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</si>
  <si>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</si>
  <si>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</si>
  <si>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</si>
  <si>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</si>
  <si>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</si>
  <si>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</si>
  <si>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</si>
  <si>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</si>
  <si>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</si>
  <si>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</si>
  <si>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</si>
  <si>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</si>
  <si>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</si>
  <si>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</si>
  <si>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</si>
  <si>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</si>
  <si>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</si>
  <si>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</si>
  <si>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</si>
  <si>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</si>
  <si>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</si>
  <si>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</si>
  <si>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</si>
  <si>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</si>
  <si>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</si>
  <si>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</si>
  <si>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</si>
  <si>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</si>
  <si>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</si>
  <si>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</si>
  <si>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</si>
  <si>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</si>
  <si>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</si>
  <si>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</si>
  <si>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</si>
  <si>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</si>
  <si>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</si>
  <si>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</si>
  <si>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</si>
  <si>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</si>
  <si>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</si>
  <si>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</si>
  <si>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</si>
  <si>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</si>
  <si>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</si>
  <si>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</si>
  <si>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</si>
  <si>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</si>
  <si>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</si>
  <si>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</si>
  <si>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</si>
  <si>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</si>
  <si>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</si>
  <si>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</si>
  <si>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</si>
  <si>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</si>
  <si>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</si>
  <si>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</si>
  <si>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</si>
  <si>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</si>
  <si>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</si>
  <si>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</si>
  <si>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</si>
  <si>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</si>
  <si>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</si>
  <si>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</si>
  <si>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</si>
  <si>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</si>
  <si>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</si>
  <si>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</si>
  <si>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</si>
  <si>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</si>
  <si>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</si>
  <si>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</si>
  <si>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</si>
  <si>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</si>
  <si>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</si>
  <si>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</si>
  <si>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</si>
  <si>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</si>
  <si>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</si>
  <si>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</si>
  <si>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</si>
  <si>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</si>
  <si>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</si>
  <si>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</si>
  <si>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</si>
  <si>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</si>
  <si>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</si>
  <si>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</si>
  <si>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</si>
  <si>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</si>
  <si>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</si>
  <si>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</si>
  <si>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</si>
  <si>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</si>
  <si>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</si>
  <si>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</si>
  <si>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</si>
  <si>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</si>
  <si>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</si>
  <si>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</si>
  <si>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</si>
  <si>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</si>
  <si>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</si>
  <si>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</si>
  <si>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</si>
  <si>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</si>
  <si>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</si>
  <si>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</si>
  <si>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</si>
  <si>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</si>
  <si>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</si>
  <si>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</si>
  <si>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</si>
  <si>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</si>
  <si>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</si>
  <si>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</si>
  <si>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</si>
  <si>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</si>
  <si>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</si>
  <si>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</si>
  <si>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</si>
  <si>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</si>
  <si>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</si>
  <si>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</si>
  <si>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</si>
  <si>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</si>
  <si>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</si>
  <si>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</si>
  <si>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</si>
  <si>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</si>
  <si>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</si>
  <si>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</si>
  <si>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</si>
  <si>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</si>
  <si>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</si>
  <si>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</si>
  <si>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</si>
  <si>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</si>
  <si>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</si>
  <si>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</si>
  <si>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</si>
  <si>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</si>
  <si>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</si>
  <si>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</si>
  <si>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</si>
  <si>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</si>
  <si>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</si>
  <si>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</si>
  <si>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</si>
  <si>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</si>
  <si>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</si>
  <si>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</si>
  <si>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</si>
  <si>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</si>
  <si>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</si>
  <si>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</si>
  <si>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</si>
  <si>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</si>
  <si>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</si>
  <si>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</si>
  <si>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</si>
  <si>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</si>
  <si>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</si>
  <si>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</si>
  <si>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</si>
  <si>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</si>
  <si>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</si>
  <si>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</si>
  <si>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</si>
  <si>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</si>
  <si>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</si>
  <si>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</si>
  <si>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</si>
  <si>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</si>
  <si>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</si>
  <si>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</si>
  <si>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</si>
  <si>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</si>
  <si>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</si>
  <si>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</si>
  <si>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</si>
  <si>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</si>
  <si>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</si>
  <si>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</si>
  <si>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</si>
  <si>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</si>
  <si>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</si>
  <si>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</si>
  <si>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</si>
  <si>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</si>
  <si>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</si>
  <si>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</si>
  <si>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</si>
  <si>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</si>
  <si>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</si>
  <si>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</si>
  <si>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</si>
  <si>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</si>
  <si>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</si>
  <si>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</si>
  <si>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</si>
  <si>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</si>
  <si>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</si>
  <si>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</si>
  <si>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</si>
  <si>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</si>
  <si>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</si>
  <si>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</si>
  <si>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</si>
  <si>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</si>
  <si>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</si>
  <si>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</si>
  <si>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</si>
  <si>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</si>
  <si>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</si>
  <si>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</si>
  <si>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</si>
  <si>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</si>
  <si>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</si>
  <si>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</si>
  <si>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</si>
  <si>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</si>
  <si>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</si>
  <si>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</si>
  <si>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</si>
  <si>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</si>
  <si>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</si>
  <si>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</si>
  <si>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</si>
  <si>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</si>
  <si>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</si>
  <si>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</si>
  <si>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</si>
  <si>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</si>
  <si>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</si>
  <si>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</si>
  <si>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</si>
  <si>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</si>
  <si>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</si>
  <si>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</si>
  <si>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</si>
  <si>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</si>
  <si>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</si>
  <si>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</si>
  <si>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</si>
  <si>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</si>
  <si>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</si>
  <si>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</si>
  <si>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</si>
  <si>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</si>
  <si>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</si>
  <si>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</si>
  <si>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</si>
  <si>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</si>
  <si>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</si>
  <si>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</si>
  <si>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</si>
  <si>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</si>
  <si>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</si>
  <si>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</si>
  <si>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</si>
  <si>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</si>
  <si>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</si>
  <si>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</si>
  <si>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</si>
  <si>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</si>
  <si>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</si>
  <si>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</si>
  <si>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</si>
  <si>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</si>
  <si>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</si>
  <si>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</si>
  <si>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</si>
  <si>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</si>
  <si>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</si>
  <si>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</si>
  <si>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</si>
  <si>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</si>
  <si>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</si>
  <si>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</si>
  <si>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</si>
  <si>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</si>
  <si>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</si>
  <si>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</si>
  <si>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</si>
  <si>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</si>
  <si>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</si>
  <si>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</si>
  <si>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</si>
  <si>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</si>
  <si>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</si>
  <si>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</si>
  <si>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</si>
  <si>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</si>
  <si>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</si>
  <si>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</si>
  <si>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</si>
  <si>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</si>
  <si>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</si>
  <si>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</si>
  <si>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</si>
  <si>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</si>
  <si>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</si>
  <si>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</si>
  <si>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</si>
  <si>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</si>
  <si>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</si>
  <si>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</si>
  <si>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</si>
  <si>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</si>
  <si>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</si>
  <si>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</si>
  <si>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</si>
  <si>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</si>
  <si>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</si>
  <si>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</si>
  <si>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</si>
  <si>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</si>
  <si>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</si>
  <si>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</si>
  <si>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</si>
  <si>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</si>
  <si>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</si>
  <si>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</si>
  <si>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</si>
  <si>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</si>
  <si>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</si>
  <si>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</si>
  <si>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</si>
  <si>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</si>
  <si>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</si>
  <si>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</si>
  <si>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</si>
  <si>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</si>
  <si>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</si>
  <si>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</si>
  <si>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</si>
  <si>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</si>
  <si>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</si>
  <si>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</si>
  <si>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</si>
  <si>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</si>
  <si>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</si>
  <si>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</si>
  <si>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</si>
  <si>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</si>
  <si>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</si>
  <si>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</si>
  <si>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</si>
  <si>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</si>
  <si>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</si>
  <si>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</si>
  <si>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</si>
  <si>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</si>
  <si>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</si>
  <si>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</si>
  <si>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</si>
  <si>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</si>
  <si>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</si>
  <si>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</si>
  <si>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</si>
  <si>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</si>
  <si>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</si>
  <si>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</si>
  <si>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</si>
  <si>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</si>
  <si>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</si>
  <si>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</si>
  <si>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</si>
  <si>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</si>
  <si>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</si>
  <si>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</si>
  <si>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</si>
  <si>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</si>
  <si>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</si>
  <si>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</si>
  <si>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</si>
  <si>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</si>
  <si>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</si>
  <si>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</si>
  <si>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</si>
  <si>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</si>
  <si>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</si>
  <si>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</si>
  <si>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</si>
  <si>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</si>
  <si>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</si>
  <si>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</si>
  <si>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</si>
  <si>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</si>
  <si>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</si>
  <si>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</si>
  <si>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</si>
  <si>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</si>
  <si>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</si>
  <si>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</si>
  <si>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</si>
  <si>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</si>
  <si>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</si>
  <si>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</si>
  <si>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</si>
  <si>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</si>
  <si>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</si>
  <si>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</si>
  <si>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</si>
  <si>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</si>
  <si>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</si>
  <si>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</si>
  <si>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</si>
  <si>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</si>
  <si>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</si>
  <si>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</si>
  <si>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</si>
  <si>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</si>
  <si>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</si>
  <si>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</si>
  <si>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</si>
  <si>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</si>
  <si>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</si>
  <si>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</si>
  <si>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</si>
  <si>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</si>
  <si>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</si>
  <si>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</si>
  <si>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</si>
  <si>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</si>
  <si>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</si>
  <si>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</si>
  <si>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</si>
  <si>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</si>
  <si>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</si>
  <si>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</si>
  <si>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</si>
  <si>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</si>
  <si>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</si>
  <si>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</si>
  <si>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</si>
  <si>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</si>
  <si>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</si>
  <si>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</si>
  <si>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</si>
  <si>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</si>
  <si>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</si>
  <si>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</si>
  <si>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</si>
  <si>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</si>
  <si>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</si>
  <si>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</si>
  <si>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</si>
  <si>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</si>
  <si>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</si>
  <si>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</si>
  <si>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</si>
  <si>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</si>
  <si>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</si>
  <si>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</si>
  <si>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</si>
  <si>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</si>
  <si>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</si>
  <si>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</si>
  <si>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</si>
  <si>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</si>
  <si>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</si>
  <si>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</si>
  <si>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</si>
  <si>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</si>
  <si>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</si>
  <si>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</si>
  <si>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</si>
  <si>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</si>
  <si>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</si>
  <si>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</si>
  <si>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</si>
  <si>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</si>
  <si>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</si>
  <si>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</si>
  <si>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</si>
  <si>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</si>
  <si>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</si>
  <si>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</si>
  <si>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</si>
  <si>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</si>
  <si>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</si>
  <si>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</si>
  <si>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</si>
  <si>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</si>
  <si>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</si>
  <si>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</si>
  <si>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</si>
  <si>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</si>
  <si>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</si>
  <si>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</si>
  <si>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</si>
  <si>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</si>
  <si>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</si>
  <si>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</si>
  <si>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</si>
  <si>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</si>
  <si>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</si>
  <si>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</si>
  <si>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</si>
  <si>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</si>
  <si>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</si>
  <si>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</si>
  <si>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</si>
  <si>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</si>
  <si>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</si>
  <si>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</si>
  <si>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</si>
  <si>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</si>
  <si>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</si>
  <si>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</si>
  <si>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</si>
  <si>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</si>
  <si>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</si>
  <si>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</si>
  <si>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</si>
  <si>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</si>
  <si>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</si>
  <si>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</si>
  <si>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</si>
  <si>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</si>
  <si>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</si>
  <si>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</si>
  <si>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</si>
  <si>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</si>
  <si>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</si>
  <si>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</si>
  <si>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</si>
  <si>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</si>
  <si>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</si>
  <si>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</si>
  <si>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</si>
  <si>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</si>
  <si>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</si>
  <si>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</si>
  <si>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</si>
  <si>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</si>
  <si>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</si>
  <si>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</si>
  <si>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</si>
  <si>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</si>
  <si>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</si>
  <si>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</si>
  <si>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</si>
  <si>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</si>
  <si>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</si>
  <si>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</si>
  <si>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</si>
  <si>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</si>
  <si>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</si>
  <si>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</si>
  <si>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</si>
  <si>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</si>
  <si>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</si>
  <si>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</si>
  <si>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</si>
  <si>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</si>
  <si>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</si>
  <si>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</si>
  <si>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</si>
  <si>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</si>
  <si>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</si>
  <si>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</si>
  <si>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</si>
  <si>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</si>
  <si>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</si>
  <si>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</si>
  <si>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</si>
  <si>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</si>
  <si>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</si>
  <si>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</si>
  <si>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</si>
  <si>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</si>
  <si>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</si>
  <si>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</si>
  <si>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</si>
  <si>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</si>
  <si>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</si>
  <si>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</si>
  <si>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</si>
  <si>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</si>
  <si>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</si>
  <si>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</si>
  <si>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</si>
  <si>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</si>
  <si>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</si>
  <si>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</si>
  <si>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</si>
  <si>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</si>
  <si>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</si>
  <si>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</si>
  <si>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</si>
  <si>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</si>
  <si>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</si>
  <si>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</si>
  <si>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</si>
  <si>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</si>
  <si>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</si>
  <si>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</si>
  <si>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</si>
  <si>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</si>
  <si>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</si>
  <si>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</si>
  <si>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</si>
  <si>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</si>
  <si>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</si>
  <si>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</si>
  <si>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</si>
  <si>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</si>
  <si>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</si>
  <si>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</si>
  <si>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</si>
  <si>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</si>
  <si>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</si>
  <si>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</si>
  <si>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</si>
  <si>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</si>
  <si>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</si>
  <si>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</si>
  <si>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</si>
  <si>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</si>
  <si>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</si>
  <si>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</si>
  <si>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</si>
  <si>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</si>
  <si>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</si>
  <si>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</si>
  <si>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</si>
  <si>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</si>
  <si>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</si>
  <si>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</si>
  <si>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</si>
  <si>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</si>
  <si>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</si>
  <si>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</si>
  <si>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</si>
  <si>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</si>
  <si>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</si>
  <si>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</si>
  <si>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</si>
  <si>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</si>
  <si>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</si>
  <si>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</si>
  <si>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</si>
  <si>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</si>
  <si>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</si>
  <si>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</si>
  <si>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</si>
  <si>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</si>
  <si>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</si>
  <si>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</si>
  <si>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</si>
  <si>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</si>
  <si>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</si>
  <si>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</si>
  <si>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</si>
  <si>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</si>
  <si>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</si>
  <si>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</si>
  <si>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</si>
  <si>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</si>
  <si>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</si>
  <si>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</si>
  <si>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</si>
  <si>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</si>
  <si>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</si>
  <si>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</si>
  <si>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</si>
  <si>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</si>
  <si>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</si>
  <si>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</si>
  <si>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</si>
  <si>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</si>
  <si>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</si>
  <si>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</si>
  <si>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</si>
  <si>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</si>
  <si>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</si>
  <si>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</si>
  <si>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</si>
  <si>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</si>
  <si>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</si>
  <si>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</si>
  <si>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</si>
  <si>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</si>
  <si>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</si>
  <si>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</si>
  <si>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</si>
  <si>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</si>
  <si>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</si>
  <si>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</si>
  <si>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</si>
  <si>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</si>
  <si>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</si>
  <si>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</si>
  <si>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</si>
  <si>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</si>
  <si>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</si>
  <si>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</si>
  <si>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</si>
  <si>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</si>
  <si>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</si>
  <si>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</si>
  <si>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</si>
  <si>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</si>
  <si>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</si>
  <si>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</si>
  <si>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</si>
  <si>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</si>
  <si>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</si>
  <si>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</si>
  <si>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</si>
  <si>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</si>
  <si>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</si>
  <si>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</si>
  <si>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</si>
  <si>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</si>
  <si>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</si>
  <si>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</si>
  <si>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</si>
  <si>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</si>
  <si>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</si>
  <si>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</si>
  <si>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</si>
  <si>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</si>
  <si>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</si>
  <si>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</si>
  <si>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</si>
  <si>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</si>
  <si>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</si>
  <si>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</si>
  <si>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</si>
  <si>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</si>
  <si>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</si>
  <si>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</si>
  <si>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</si>
  <si>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</si>
  <si>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</si>
  <si>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</si>
  <si>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</si>
  <si>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</si>
  <si>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</si>
  <si>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</si>
  <si>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</si>
  <si>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</si>
  <si>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</si>
  <si>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</si>
  <si>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</si>
  <si>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</si>
  <si>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</si>
  <si>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</si>
  <si>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</si>
  <si>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</si>
  <si>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</si>
  <si>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</si>
  <si>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</si>
  <si>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</si>
  <si>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</si>
  <si>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</si>
  <si>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</si>
  <si>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</si>
  <si>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</si>
  <si>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</si>
  <si>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</si>
  <si>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</si>
  <si>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</si>
  <si>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</si>
  <si>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</si>
  <si>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</si>
  <si>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</si>
  <si>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</si>
  <si>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</si>
  <si>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</si>
  <si>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</si>
  <si>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</si>
  <si>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</si>
  <si>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</si>
  <si>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</si>
  <si>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</si>
  <si>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</si>
  <si>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</si>
  <si>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</si>
  <si>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</si>
  <si>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</si>
  <si>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</si>
  <si>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</si>
  <si>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</si>
  <si>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</si>
  <si>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</si>
  <si>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</si>
  <si>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</si>
  <si>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</si>
  <si>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</si>
  <si>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</si>
  <si>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</si>
  <si>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</si>
  <si>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</si>
  <si>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</si>
  <si>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</si>
  <si>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</si>
  <si>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</si>
  <si>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</si>
  <si>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</si>
  <si>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</si>
  <si>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</si>
  <si>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</si>
  <si>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</si>
  <si>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</si>
  <si>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</si>
  <si>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</si>
  <si>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</si>
  <si>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</si>
  <si>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</si>
  <si>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</si>
  <si>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</si>
  <si>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</si>
  <si>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</si>
  <si>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</si>
  <si>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</si>
  <si>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</si>
  <si>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</si>
  <si>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</si>
  <si>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</si>
  <si>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</si>
  <si>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</si>
  <si>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</si>
  <si>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</si>
  <si>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</si>
  <si>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</si>
  <si>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</si>
  <si>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</si>
  <si>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</si>
  <si>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</si>
  <si>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</si>
  <si>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</si>
  <si>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</si>
  <si>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</si>
  <si>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</si>
  <si>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</si>
  <si>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</si>
  <si>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</si>
  <si>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</si>
  <si>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</si>
  <si>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</si>
  <si>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</si>
  <si>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</si>
  <si>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</si>
  <si>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</si>
  <si>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</si>
  <si>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</si>
  <si>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</si>
  <si>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</si>
  <si>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</si>
  <si>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</si>
  <si>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</si>
  <si>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</si>
  <si>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</si>
  <si>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</si>
  <si>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</si>
  <si>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</si>
  <si>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</si>
  <si>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</si>
  <si>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</si>
  <si>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</si>
  <si>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</si>
  <si>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</si>
  <si>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</si>
  <si>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</si>
  <si>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</si>
  <si>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</si>
  <si>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</si>
  <si>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</si>
  <si>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</si>
  <si>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</si>
  <si>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</si>
  <si>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</si>
  <si>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</si>
  <si>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</si>
  <si>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</si>
  <si>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</si>
  <si>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</si>
  <si>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</si>
  <si>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</si>
  <si>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</si>
  <si>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</si>
  <si>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</si>
  <si>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</si>
  <si>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</si>
  <si>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</si>
  <si>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</si>
  <si>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</si>
  <si>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</si>
  <si>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</si>
  <si>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</si>
  <si>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</si>
  <si>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</si>
  <si>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</si>
  <si>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</si>
  <si>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</si>
  <si>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</si>
  <si>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</si>
  <si>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</si>
  <si>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</si>
  <si>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</si>
  <si>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</si>
  <si>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</si>
  <si>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</si>
  <si>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</si>
  <si>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</si>
  <si>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</si>
  <si>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</si>
  <si>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</si>
  <si>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</si>
  <si>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</si>
  <si>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</si>
  <si>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</si>
  <si>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</si>
  <si>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</si>
  <si>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</si>
  <si>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</si>
  <si>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</si>
  <si>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</si>
  <si>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</si>
  <si>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</si>
  <si>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</si>
  <si>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</si>
  <si>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</si>
  <si>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</si>
  <si>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</si>
  <si>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</si>
  <si>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</si>
  <si>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</si>
  <si>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</si>
  <si>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</si>
  <si>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</si>
  <si>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</si>
  <si>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</si>
  <si>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</si>
  <si>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</si>
  <si>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</si>
  <si>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</si>
  <si>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</si>
  <si>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</si>
  <si>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</si>
  <si>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</si>
  <si>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</si>
  <si>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</si>
  <si>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</si>
  <si>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</si>
  <si>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</si>
  <si>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</si>
  <si>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</si>
  <si>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</si>
  <si>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</si>
  <si>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</si>
  <si>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</si>
  <si>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</si>
  <si>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</si>
  <si>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</si>
  <si>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</si>
  <si>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</si>
  <si>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</si>
  <si>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</si>
  <si>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</si>
  <si>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</si>
  <si>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</si>
  <si>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</si>
  <si>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</si>
  <si>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</si>
  <si>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</si>
  <si>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</si>
  <si>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</si>
  <si>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</si>
  <si>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</si>
  <si>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</si>
  <si>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</si>
  <si>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</si>
  <si>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</si>
  <si>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</si>
  <si>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</si>
  <si>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</si>
  <si>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</si>
  <si>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</si>
  <si>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</si>
  <si>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</si>
  <si>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</si>
  <si>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</si>
  <si>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</si>
  <si>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</si>
  <si>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</si>
  <si>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</si>
  <si>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</si>
  <si>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</si>
  <si>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</si>
  <si>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</si>
  <si>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</si>
  <si>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</si>
  <si>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</si>
  <si>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</si>
  <si>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</si>
  <si>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</si>
  <si>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</si>
  <si>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</si>
  <si>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</si>
  <si>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</si>
  <si>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</si>
  <si>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</si>
  <si>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</si>
  <si>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</si>
  <si>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</si>
  <si>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</si>
  <si>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</si>
  <si>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</si>
  <si>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</si>
  <si>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</si>
  <si>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</si>
  <si>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</si>
  <si>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</si>
  <si>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</si>
  <si>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</si>
  <si>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</si>
  <si>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</si>
  <si>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</si>
  <si>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</si>
  <si>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</si>
  <si>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</si>
  <si>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</si>
  <si>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</si>
  <si>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</si>
  <si>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</si>
  <si>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</si>
  <si>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</si>
  <si>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</si>
  <si>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</si>
  <si>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</si>
  <si>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</si>
  <si>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</si>
  <si>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</si>
  <si>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</si>
  <si>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</si>
  <si>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</si>
  <si>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</si>
  <si>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</si>
  <si>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</si>
  <si>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</si>
  <si>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</si>
  <si>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</si>
  <si>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</si>
  <si>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</si>
  <si>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</si>
  <si>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</si>
  <si>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</si>
  <si>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</si>
  <si>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</si>
  <si>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</si>
  <si>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</si>
  <si>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</si>
  <si>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</si>
  <si>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</si>
  <si>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</si>
  <si>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</si>
  <si>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</si>
  <si>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</si>
  <si>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</si>
  <si>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</si>
  <si>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</si>
  <si>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</si>
  <si>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</si>
  <si>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</si>
  <si>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</si>
  <si>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</si>
  <si>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</si>
  <si>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</si>
  <si>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</si>
  <si>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</si>
  <si>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</si>
  <si>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</si>
  <si>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</si>
  <si>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</si>
  <si>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</si>
  <si>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</si>
  <si>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</si>
  <si>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</si>
  <si>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</si>
  <si>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</si>
  <si>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</si>
  <si>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</si>
  <si>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</si>
  <si>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</si>
  <si>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</si>
  <si>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</si>
  <si>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</si>
  <si>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</si>
  <si>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</si>
  <si>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</si>
  <si>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</si>
  <si>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</si>
  <si>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</si>
  <si>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</si>
  <si>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</si>
  <si>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</si>
  <si>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</si>
  <si>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</si>
  <si>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</si>
  <si>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</si>
  <si>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</si>
  <si>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</si>
  <si>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</si>
  <si>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</si>
  <si>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</si>
  <si>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</si>
  <si>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</si>
  <si>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</si>
  <si>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</si>
  <si>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</si>
  <si>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</si>
  <si>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</si>
  <si>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</si>
  <si>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</si>
  <si>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</si>
  <si>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</si>
  <si>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</si>
  <si>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</si>
  <si>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</si>
  <si>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</si>
  <si>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</si>
  <si>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</si>
  <si>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</si>
  <si>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</si>
  <si>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</si>
  <si>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</si>
  <si>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</si>
  <si>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</si>
  <si>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</si>
  <si>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</si>
  <si>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</si>
  <si>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</si>
  <si>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</si>
  <si>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</si>
  <si>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</si>
  <si>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</si>
  <si>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</si>
  <si>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</si>
  <si>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</si>
  <si>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</si>
  <si>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</si>
  <si>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</si>
  <si>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</si>
  <si>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</si>
  <si>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</si>
  <si>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</si>
  <si>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</si>
  <si>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</si>
  <si>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</si>
  <si>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</si>
  <si>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</si>
  <si>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</si>
  <si>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</si>
  <si>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</si>
  <si>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</si>
  <si>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</si>
  <si>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</si>
  <si>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</si>
  <si>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</si>
  <si>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</si>
  <si>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</si>
  <si>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</si>
  <si>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</si>
  <si>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</si>
  <si>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</si>
  <si>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</si>
  <si>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</si>
  <si>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</si>
  <si>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</si>
  <si>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</si>
  <si>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</si>
  <si>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</si>
  <si>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</si>
  <si>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</si>
  <si>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</si>
  <si>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</si>
  <si>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</si>
  <si>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</si>
  <si>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</si>
  <si>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</si>
  <si>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</si>
  <si>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</si>
  <si>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</si>
  <si>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</si>
  <si>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</si>
  <si>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</si>
  <si>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</si>
  <si>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</si>
  <si>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</si>
  <si>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</si>
  <si>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</si>
  <si>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</si>
  <si>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</si>
  <si>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</si>
  <si>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</si>
  <si>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</si>
  <si>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</si>
  <si>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</si>
  <si>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</si>
  <si>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</si>
  <si>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</si>
  <si>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</si>
  <si>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</si>
  <si>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</si>
  <si>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</si>
  <si>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</si>
  <si>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</si>
  <si>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</si>
  <si>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</si>
  <si>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</si>
  <si>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</si>
  <si>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</si>
  <si>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</si>
  <si>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</si>
  <si>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</si>
  <si>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</si>
  <si>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</si>
  <si>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</si>
  <si>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</si>
  <si>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</si>
  <si>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</si>
  <si>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</si>
  <si>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</si>
  <si>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</si>
  <si>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</si>
  <si>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</si>
  <si>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</si>
  <si>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</si>
  <si>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</si>
  <si>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</si>
  <si>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</si>
  <si>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</si>
  <si>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</si>
  <si>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</si>
  <si>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</si>
  <si>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</si>
  <si>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</si>
  <si>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</si>
  <si>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</si>
  <si>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</si>
  <si>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</si>
  <si>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</si>
  <si>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</si>
  <si>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</si>
  <si>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</si>
  <si>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</si>
  <si>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</si>
  <si>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</si>
  <si>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</si>
  <si>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</si>
  <si>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</si>
  <si>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</si>
  <si>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</si>
  <si>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</si>
  <si>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</si>
  <si>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</si>
  <si>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</si>
  <si>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</si>
  <si>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</si>
  <si>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</si>
  <si>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</si>
  <si>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</si>
  <si>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</si>
  <si>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</si>
  <si>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</si>
  <si>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</si>
  <si>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</si>
  <si>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</si>
  <si>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</si>
  <si>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</si>
  <si>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</si>
  <si>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</si>
  <si>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</si>
  <si>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</si>
  <si>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</si>
  <si>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</si>
  <si>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</si>
  <si>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</si>
  <si>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</si>
  <si>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</si>
  <si>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</si>
  <si>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</si>
  <si>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</si>
  <si>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</si>
  <si>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</si>
  <si>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</si>
  <si>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</si>
  <si>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</si>
  <si>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</si>
  <si>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</si>
  <si>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</si>
  <si>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</si>
  <si>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</si>
  <si>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</si>
  <si>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</si>
  <si>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</si>
  <si>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</si>
  <si>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</si>
  <si>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</si>
  <si>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</si>
  <si>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</si>
  <si>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</si>
  <si>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</si>
  <si>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</si>
  <si>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</si>
  <si>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</si>
  <si>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</si>
  <si>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</si>
  <si>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</si>
  <si>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</si>
  <si>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</si>
  <si>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</si>
  <si>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</si>
  <si>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</si>
  <si>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</si>
  <si>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</si>
  <si>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</si>
  <si>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</si>
  <si>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</si>
  <si>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</si>
  <si>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</si>
  <si>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</si>
  <si>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</si>
  <si>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</si>
  <si>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</si>
  <si>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</si>
  <si>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</si>
  <si>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</si>
  <si>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</si>
  <si>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</si>
  <si>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</si>
  <si>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</si>
  <si>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</si>
  <si>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</si>
  <si>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</si>
  <si>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</si>
  <si>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</si>
  <si>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</si>
  <si>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</si>
  <si>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</si>
  <si>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</si>
  <si>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</si>
  <si>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</si>
  <si>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</si>
  <si>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</si>
  <si>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</si>
  <si>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</si>
  <si>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</si>
  <si>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</si>
  <si>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</si>
  <si>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</si>
  <si>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</si>
  <si>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</si>
  <si>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</si>
  <si>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</si>
  <si>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</si>
  <si>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</si>
  <si>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</si>
  <si>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</si>
  <si>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</si>
  <si>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</si>
  <si>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</si>
  <si>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</si>
  <si>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</si>
  <si>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</si>
  <si>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</si>
  <si>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</si>
  <si>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</si>
  <si>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</si>
  <si>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</si>
  <si>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</si>
  <si>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</si>
  <si>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</si>
  <si>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</si>
  <si>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</si>
  <si>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</si>
  <si>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</si>
  <si>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</si>
  <si>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</si>
  <si>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</si>
  <si>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</si>
  <si>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</si>
  <si>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</si>
  <si>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</si>
  <si>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</si>
  <si>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</si>
  <si>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</si>
  <si>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</si>
  <si>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</si>
  <si>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</si>
  <si>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</si>
  <si>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</si>
  <si>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</si>
  <si>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</si>
  <si>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</si>
  <si>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</si>
  <si>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</si>
  <si>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</si>
  <si>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</si>
  <si>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</si>
  <si>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</si>
  <si>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</si>
  <si>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</si>
  <si>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</si>
  <si>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</si>
  <si>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</si>
  <si>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</si>
  <si>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</si>
  <si>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</si>
  <si>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</si>
  <si>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</si>
  <si>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</si>
  <si>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</si>
  <si>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</si>
  <si>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</si>
  <si>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</si>
  <si>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</si>
  <si>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</si>
  <si>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</si>
  <si>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</si>
  <si>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</si>
  <si>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</si>
  <si>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</si>
  <si>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</si>
  <si>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</si>
  <si>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</si>
  <si>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</si>
  <si>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</si>
  <si>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</si>
  <si>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</si>
  <si>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</si>
  <si>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</si>
  <si>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</si>
  <si>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</si>
  <si>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</si>
  <si>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</si>
  <si>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</si>
  <si>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</si>
  <si>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</si>
  <si>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</si>
  <si>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</si>
  <si>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</si>
  <si>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</si>
  <si>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</si>
  <si>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</si>
  <si>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</si>
  <si>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</si>
  <si>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</si>
  <si>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</si>
  <si>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</si>
  <si>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</si>
  <si>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</si>
  <si>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</si>
  <si>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</si>
  <si>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</si>
  <si>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</si>
  <si>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</si>
  <si>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</si>
  <si>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</si>
  <si>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</si>
  <si>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</si>
  <si>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</si>
  <si>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</si>
  <si>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</si>
  <si>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</si>
  <si>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</si>
  <si>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</si>
  <si>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</si>
  <si>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</si>
  <si>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</si>
  <si>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</si>
  <si>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</si>
  <si>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</si>
  <si>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</si>
  <si>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</si>
  <si>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</si>
  <si>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</si>
  <si>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</si>
  <si>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</si>
  <si>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</si>
  <si>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</si>
  <si>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</si>
  <si>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</si>
  <si>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</si>
  <si>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</si>
  <si>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</si>
  <si>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</si>
  <si>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</si>
  <si>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</si>
  <si>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</si>
  <si>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</si>
  <si>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</si>
  <si>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</si>
  <si>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</si>
  <si>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</si>
  <si>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</si>
  <si>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</si>
  <si>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</si>
  <si>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</si>
  <si>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</si>
  <si>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</si>
  <si>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</si>
  <si>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</si>
  <si>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</si>
  <si>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</si>
  <si>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</si>
  <si>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</si>
  <si>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</si>
  <si>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</si>
  <si>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</si>
  <si>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</si>
  <si>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</si>
  <si>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</si>
  <si>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</si>
  <si>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</si>
  <si>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</si>
  <si>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</si>
  <si>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</si>
  <si>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</si>
  <si>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</si>
  <si>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</si>
  <si>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</si>
  <si>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</si>
  <si>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</si>
  <si>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</si>
  <si>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</si>
  <si>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</si>
  <si>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</si>
  <si>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</si>
  <si>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</si>
  <si>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</si>
  <si>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</si>
  <si>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</si>
  <si>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</si>
  <si>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</si>
  <si>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</si>
  <si>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</si>
  <si>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</si>
  <si>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</si>
  <si>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</si>
  <si>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</si>
  <si>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</si>
  <si>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</si>
  <si>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</si>
  <si>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</si>
  <si>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</si>
  <si>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</si>
  <si>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</si>
  <si>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</si>
  <si>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</si>
  <si>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</si>
  <si>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</si>
  <si>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</si>
  <si>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</si>
  <si>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</si>
  <si>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</si>
  <si>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</si>
  <si>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</si>
  <si>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</si>
  <si>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</si>
  <si>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</si>
  <si>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</si>
  <si>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</si>
  <si>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</si>
  <si>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</si>
  <si>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</si>
  <si>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</si>
  <si>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</si>
  <si>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</si>
  <si>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</si>
  <si>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</si>
  <si>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</si>
  <si>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</si>
  <si>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</si>
  <si>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</si>
  <si>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</si>
  <si>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</si>
  <si>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</si>
  <si>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</si>
  <si>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</si>
  <si>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</si>
  <si>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</si>
  <si>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</si>
  <si>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</si>
  <si>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</si>
  <si>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</si>
  <si>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</si>
  <si>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</si>
  <si>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</si>
  <si>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</si>
  <si>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</si>
  <si>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</si>
  <si>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</si>
  <si>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</si>
  <si>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</si>
  <si>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</si>
  <si>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</si>
  <si>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</si>
  <si>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</si>
  <si>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</si>
  <si>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</si>
  <si>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</si>
  <si>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</si>
  <si>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</si>
  <si>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</si>
  <si>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</si>
  <si>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</si>
  <si>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</si>
  <si>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</si>
  <si>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</si>
  <si>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</si>
  <si>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</si>
  <si>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</si>
  <si>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</si>
  <si>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</si>
  <si>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</si>
  <si>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</si>
  <si>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</si>
  <si>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</si>
  <si>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</si>
  <si>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</si>
  <si>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</si>
  <si>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</si>
  <si>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</si>
  <si>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</si>
  <si>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</si>
  <si>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</si>
  <si>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</si>
  <si>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</si>
  <si>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</si>
  <si>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</si>
  <si>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</si>
  <si>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</si>
  <si>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</si>
  <si>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</si>
  <si>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</si>
  <si>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</si>
  <si>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</si>
  <si>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</si>
  <si>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</si>
  <si>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</si>
  <si>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</si>
  <si>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</si>
  <si>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</si>
  <si>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</si>
  <si>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</si>
  <si>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</si>
  <si>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</si>
  <si>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</si>
  <si>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</si>
  <si>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</si>
  <si>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</si>
  <si>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</si>
  <si>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</si>
  <si>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</si>
  <si>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</si>
  <si>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</si>
  <si>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</si>
  <si>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</si>
  <si>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</si>
  <si>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</si>
  <si>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</si>
  <si>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</si>
  <si>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</si>
  <si>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</si>
  <si>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</si>
  <si>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</si>
  <si>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</si>
  <si>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</si>
  <si>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</si>
  <si>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</si>
  <si>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</si>
  <si>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</si>
  <si>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</si>
  <si>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</si>
  <si>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</si>
  <si>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</si>
  <si>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</si>
  <si>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</si>
  <si>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</si>
  <si>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</si>
  <si>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</si>
  <si>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</si>
  <si>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</si>
  <si>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</si>
  <si>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</si>
  <si>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</si>
  <si>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</si>
  <si>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</si>
  <si>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</si>
  <si>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</si>
  <si>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</si>
  <si>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</si>
  <si>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</si>
  <si>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</si>
  <si>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</si>
  <si>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</si>
  <si>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</si>
  <si>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</si>
  <si>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</si>
  <si>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</si>
  <si>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</si>
  <si>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</si>
  <si>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</si>
  <si>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</si>
  <si>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</si>
  <si>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</si>
  <si>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</si>
  <si>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</si>
  <si>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</si>
  <si>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</si>
  <si>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</si>
  <si>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</si>
  <si>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</si>
  <si>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</si>
  <si>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</si>
  <si>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</si>
  <si>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</si>
  <si>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</si>
  <si>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</si>
  <si>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</si>
  <si>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</si>
  <si>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</si>
  <si>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</si>
  <si>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</si>
  <si>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</si>
  <si>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</si>
  <si>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</si>
  <si>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</si>
  <si>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</si>
  <si>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</si>
  <si>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</si>
  <si>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</si>
  <si>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</si>
  <si>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</si>
  <si>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</si>
  <si>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</si>
  <si>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</si>
  <si>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</si>
  <si>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</si>
  <si>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</si>
  <si>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</si>
  <si>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</si>
  <si>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</si>
  <si>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</si>
  <si>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</si>
  <si>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</si>
  <si>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</si>
  <si>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</si>
  <si>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</si>
  <si>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</si>
  <si>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</si>
  <si>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</si>
  <si>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</si>
  <si>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</si>
  <si>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</si>
  <si>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</si>
  <si>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</si>
  <si>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</si>
  <si>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</si>
  <si>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</si>
  <si>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</si>
  <si>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</si>
  <si>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</si>
  <si>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</si>
  <si>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</si>
  <si>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</si>
  <si>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</si>
  <si>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</si>
  <si>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</si>
  <si>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</si>
  <si>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</si>
  <si>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</si>
  <si>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</si>
  <si>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</si>
  <si>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</si>
  <si>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</si>
  <si>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</si>
  <si>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</si>
  <si>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</si>
  <si>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</si>
  <si>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</si>
  <si>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</si>
  <si>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</si>
  <si>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</si>
  <si>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</si>
  <si>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</si>
  <si>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</si>
  <si>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</si>
  <si>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</si>
  <si>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</si>
  <si>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</si>
  <si>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</si>
  <si>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</si>
  <si>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</si>
  <si>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</si>
  <si>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</si>
  <si>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</si>
  <si>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</si>
  <si>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</si>
  <si>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</si>
  <si>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</si>
  <si>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</si>
  <si>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</si>
  <si>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</si>
  <si>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</si>
  <si>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</si>
  <si>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</si>
  <si>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</si>
  <si>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</si>
  <si>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</si>
  <si>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</si>
  <si>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</si>
  <si>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</si>
  <si>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</si>
  <si>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</si>
  <si>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</si>
  <si>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</si>
  <si>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</si>
  <si>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</si>
  <si>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</si>
  <si>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</si>
  <si>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</si>
  <si>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</si>
  <si>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</si>
  <si>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</si>
  <si>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</si>
  <si>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</si>
  <si>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</si>
  <si>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</si>
  <si>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</si>
  <si>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</si>
  <si>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</si>
  <si>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</si>
  <si>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</si>
  <si>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</si>
  <si>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</si>
  <si>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</si>
  <si>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</si>
  <si>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</si>
  <si>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</si>
  <si>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</si>
  <si>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</si>
  <si>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</si>
  <si>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</si>
  <si>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</si>
  <si>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</si>
  <si>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</si>
  <si>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</si>
  <si>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</si>
  <si>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</si>
  <si>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</si>
  <si>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</si>
  <si>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</si>
  <si>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</si>
  <si>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</si>
  <si>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</si>
  <si>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</si>
  <si>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</si>
  <si>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</si>
  <si>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</si>
  <si>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</si>
  <si>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</si>
  <si>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</si>
  <si>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</si>
  <si>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</si>
  <si>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</si>
  <si>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</si>
  <si>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</si>
  <si>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</si>
  <si>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</si>
  <si>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</si>
  <si>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</si>
  <si>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</si>
  <si>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</si>
  <si>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</si>
  <si>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</si>
  <si>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</si>
  <si>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</si>
  <si>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</si>
  <si>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</si>
  <si>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</si>
  <si>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</si>
  <si>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</si>
  <si>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</si>
  <si>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</si>
  <si>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</si>
  <si>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</si>
  <si>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</si>
  <si>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</si>
  <si>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</si>
  <si>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</si>
  <si>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</si>
  <si>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</si>
  <si>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</si>
  <si>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</si>
  <si>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</si>
  <si>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</si>
  <si>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</si>
  <si>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</si>
  <si>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</si>
  <si>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</si>
  <si>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</si>
  <si>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</si>
  <si>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</si>
  <si>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</si>
  <si>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</si>
  <si>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</si>
  <si>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</si>
  <si>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</si>
  <si>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</si>
  <si>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</si>
  <si>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</si>
  <si>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</si>
  <si>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</si>
  <si>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</si>
  <si>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</si>
  <si>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</si>
  <si>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</si>
  <si>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</si>
  <si>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</si>
  <si>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</si>
  <si>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</si>
  <si>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</si>
  <si>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</si>
  <si>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</si>
  <si>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</si>
  <si>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</si>
  <si>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</si>
  <si>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</si>
  <si>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</si>
  <si>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</si>
  <si>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</si>
  <si>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</si>
  <si>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</si>
  <si>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</si>
  <si>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</si>
  <si>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</si>
  <si>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</si>
  <si>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</si>
  <si>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</si>
  <si>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</si>
  <si>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</si>
  <si>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</si>
  <si>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</si>
  <si>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</si>
  <si>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</si>
  <si>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</si>
  <si>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</si>
  <si>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</si>
  <si>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</si>
  <si>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</si>
  <si>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</si>
  <si>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</si>
  <si>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</si>
  <si>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</si>
  <si>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</si>
  <si>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</si>
  <si>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</si>
  <si>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</si>
  <si>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</si>
  <si>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</si>
  <si>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</si>
  <si>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</si>
  <si>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</si>
  <si>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</si>
  <si>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</si>
  <si>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</si>
  <si>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</si>
  <si>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</si>
  <si>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</si>
  <si>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</si>
  <si>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</si>
  <si>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</si>
  <si>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</si>
  <si>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</si>
  <si>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</si>
  <si>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</si>
  <si>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</si>
  <si>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</si>
  <si>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</si>
  <si>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</si>
  <si>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</si>
  <si>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</si>
  <si>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</si>
  <si>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</si>
  <si>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</si>
  <si>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</si>
  <si>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</si>
  <si>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</si>
  <si>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</si>
  <si>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</si>
  <si>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</si>
  <si>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</si>
  <si>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</si>
  <si>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</si>
  <si>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</si>
  <si>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</si>
  <si>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</si>
  <si>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</si>
  <si>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</si>
  <si>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</si>
  <si>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</si>
  <si>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</si>
  <si>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</si>
  <si>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</si>
  <si>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</si>
  <si>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</si>
  <si>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</si>
  <si>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</si>
  <si>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</si>
  <si>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</si>
  <si>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</si>
  <si>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</si>
  <si>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</si>
  <si>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</si>
  <si>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</si>
  <si>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</si>
  <si>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</si>
  <si>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</si>
  <si>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</si>
  <si>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</si>
  <si>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</si>
  <si>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</si>
  <si>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</si>
  <si>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</si>
  <si>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</si>
  <si>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</si>
  <si>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</si>
  <si>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</si>
  <si>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</si>
  <si>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</si>
  <si>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</si>
  <si>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</si>
  <si>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</si>
  <si>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</si>
  <si>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</si>
  <si>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</si>
  <si>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</si>
  <si>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</si>
  <si>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</si>
  <si>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</si>
  <si>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</si>
  <si>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</si>
  <si>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</si>
  <si>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</si>
  <si>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</si>
  <si>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</si>
  <si>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</si>
  <si>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</si>
  <si>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</si>
  <si>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</si>
  <si>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</si>
  <si>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</si>
  <si>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</si>
  <si>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</si>
  <si>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</si>
  <si>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</si>
  <si>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</si>
  <si>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</si>
  <si>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</si>
  <si>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</si>
  <si>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</si>
  <si>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</si>
  <si>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</si>
  <si>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</si>
  <si>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</si>
  <si>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</si>
  <si>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</si>
  <si>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</si>
  <si>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</si>
  <si>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</si>
  <si>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</si>
  <si>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</si>
  <si>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</si>
  <si>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</si>
  <si>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</si>
  <si>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</si>
  <si>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</si>
  <si>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</si>
  <si>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</si>
  <si>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</si>
  <si>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</si>
  <si>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</si>
  <si>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</si>
  <si>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</si>
  <si>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</si>
  <si>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</si>
  <si>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</si>
  <si>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</si>
  <si>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</si>
  <si>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</si>
  <si>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</si>
  <si>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</si>
  <si>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</si>
  <si>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</si>
  <si>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</si>
  <si>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</si>
  <si>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</si>
  <si>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</si>
  <si>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</si>
  <si>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</si>
  <si>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</si>
  <si>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</si>
  <si>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</si>
  <si>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</si>
  <si>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</si>
  <si>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</si>
  <si>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</si>
  <si>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</si>
  <si>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</si>
  <si>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</si>
  <si>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</si>
  <si>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</si>
  <si>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</si>
  <si>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</si>
  <si>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</si>
  <si>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</si>
  <si>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</si>
  <si>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</si>
  <si>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</si>
  <si>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</si>
  <si>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</si>
  <si>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</si>
  <si>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</si>
  <si>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</si>
  <si>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</si>
  <si>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</si>
  <si>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</si>
  <si>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</si>
  <si>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</si>
  <si>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</si>
  <si>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</si>
  <si>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</si>
  <si>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</si>
  <si>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</si>
  <si>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</si>
  <si>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</si>
  <si>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</si>
  <si>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</si>
  <si>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</si>
  <si>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</si>
  <si>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</si>
  <si>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</si>
  <si>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</si>
  <si>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</si>
  <si>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</si>
  <si>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</si>
  <si>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</si>
  <si>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</si>
  <si>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</si>
  <si>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</si>
  <si>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</si>
  <si>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</si>
  <si>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</si>
  <si>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</si>
  <si>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</si>
  <si>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</si>
  <si>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</si>
  <si>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</si>
  <si>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</si>
  <si>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</si>
  <si>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</si>
  <si>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</si>
  <si>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</si>
  <si>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</si>
  <si>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</si>
  <si>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</si>
  <si>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</si>
  <si>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</si>
  <si>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</si>
  <si>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</si>
  <si>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</si>
  <si>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</si>
  <si>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</si>
  <si>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</si>
  <si>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</si>
  <si>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</si>
  <si>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</si>
  <si>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</si>
  <si>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</si>
  <si>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</si>
  <si>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</si>
  <si>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</si>
  <si>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</si>
  <si>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</si>
  <si>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</si>
  <si>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</si>
  <si>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</si>
  <si>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</si>
  <si>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</si>
  <si>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</si>
  <si>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</si>
  <si>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</si>
  <si>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</si>
  <si>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</si>
  <si>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</si>
  <si>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</si>
  <si>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</si>
  <si>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</si>
  <si>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</si>
  <si>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</si>
  <si>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</si>
  <si>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</si>
  <si>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</si>
  <si>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</si>
  <si>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</si>
  <si>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</si>
  <si>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</si>
  <si>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</si>
  <si>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</si>
  <si>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</si>
  <si>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</si>
  <si>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</si>
  <si>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</si>
  <si>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</si>
  <si>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</si>
  <si>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</si>
  <si>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</si>
  <si>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</si>
  <si>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</si>
  <si>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</si>
  <si>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</si>
  <si>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</si>
  <si>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</si>
  <si>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</si>
  <si>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</si>
  <si>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</si>
  <si>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</si>
  <si>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</si>
  <si>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</si>
  <si>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</si>
  <si>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</si>
  <si>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</si>
  <si>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</si>
  <si>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</si>
  <si>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</si>
  <si>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</si>
  <si>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</si>
  <si>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</si>
  <si>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</si>
  <si>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</si>
  <si>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</si>
  <si>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</si>
  <si>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</si>
  <si>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</si>
  <si>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</si>
  <si>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</si>
  <si>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</si>
  <si>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</si>
  <si>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</si>
  <si>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</si>
  <si>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</si>
  <si>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</si>
  <si>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</si>
  <si>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</si>
  <si>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</si>
  <si>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</si>
  <si>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</si>
  <si>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</si>
  <si>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</si>
  <si>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</si>
  <si>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</si>
  <si>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</si>
  <si>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</si>
  <si>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</si>
  <si>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</si>
  <si>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</si>
  <si>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</si>
  <si>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</si>
  <si>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</si>
  <si>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</si>
  <si>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</si>
  <si>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</si>
  <si>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</si>
  <si>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</si>
  <si>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</si>
  <si>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</si>
  <si>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</si>
  <si>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</si>
  <si>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</si>
  <si>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</si>
  <si>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</si>
  <si>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</si>
  <si>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</si>
  <si>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</si>
  <si>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</si>
  <si>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</si>
  <si>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</si>
  <si>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</si>
  <si>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</si>
  <si>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</si>
  <si>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</si>
  <si>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</si>
  <si>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</si>
  <si>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</si>
  <si>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</si>
  <si>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</si>
  <si>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</si>
  <si>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</si>
  <si>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</si>
  <si>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</si>
  <si>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</si>
  <si>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</si>
  <si>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</si>
  <si>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</si>
  <si>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</si>
  <si>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</si>
  <si>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</si>
  <si>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</si>
  <si>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</si>
  <si>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</si>
  <si>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</si>
  <si>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</si>
  <si>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</si>
  <si>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</si>
  <si>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</si>
  <si>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</si>
  <si>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</si>
  <si>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</si>
  <si>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</si>
  <si>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</si>
  <si>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</si>
  <si>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</si>
  <si>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</si>
  <si>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</si>
  <si>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</si>
  <si>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</si>
  <si>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</si>
  <si>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</si>
  <si>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</si>
  <si>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</si>
  <si>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</si>
  <si>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</si>
  <si>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</si>
  <si>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</si>
  <si>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</si>
  <si>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</si>
  <si>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</si>
  <si>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</si>
  <si>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</si>
  <si>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</si>
  <si>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</si>
  <si>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</si>
  <si>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</si>
  <si>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</si>
  <si>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</si>
  <si>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</si>
  <si>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</si>
  <si>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</si>
  <si>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</si>
  <si>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</si>
  <si>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</si>
  <si>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</si>
  <si>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</si>
  <si>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</si>
  <si>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</si>
  <si>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</si>
  <si>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</si>
  <si>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</si>
  <si>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</si>
  <si>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</si>
  <si>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</si>
  <si>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</si>
  <si>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</si>
  <si>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</si>
  <si>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</si>
  <si>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</si>
  <si>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</si>
  <si>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</si>
  <si>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</si>
  <si>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</si>
  <si>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</si>
  <si>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</si>
  <si>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</si>
  <si>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</si>
  <si>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</si>
  <si>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</si>
  <si>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</si>
  <si>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</si>
  <si>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</si>
  <si>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</si>
  <si>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</si>
  <si>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</si>
  <si>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</si>
  <si>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</si>
  <si>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</si>
  <si>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</si>
  <si>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</si>
  <si>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</si>
  <si>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</si>
  <si>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</si>
  <si>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</si>
  <si>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</si>
  <si>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</si>
  <si>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</si>
  <si>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</si>
  <si>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</si>
  <si>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</si>
  <si>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</si>
  <si>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</si>
  <si>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</si>
  <si>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</si>
  <si>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</si>
  <si>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</si>
  <si>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</si>
  <si>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</si>
  <si>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</si>
  <si>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</si>
  <si>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</si>
  <si>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</si>
  <si>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</si>
  <si>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</si>
  <si>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</si>
  <si>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</si>
  <si>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</si>
  <si>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</si>
  <si>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</si>
  <si>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</si>
  <si>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</si>
  <si>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</si>
  <si>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</si>
  <si>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</si>
  <si>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</si>
  <si>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</si>
  <si>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</si>
  <si>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</si>
  <si>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</si>
  <si>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</si>
  <si>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</si>
  <si>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</si>
  <si>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</si>
  <si>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</si>
  <si>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</si>
  <si>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</si>
  <si>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</si>
  <si>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</si>
  <si>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</si>
  <si>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</si>
  <si>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</si>
  <si>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</si>
  <si>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</si>
  <si>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</si>
  <si>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</si>
  <si>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</si>
  <si>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</si>
  <si>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</si>
  <si>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</si>
  <si>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</si>
  <si>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</si>
  <si>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</si>
  <si>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</si>
  <si>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</si>
  <si>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</si>
  <si>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</si>
  <si>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</si>
  <si>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</si>
  <si>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</si>
  <si>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</si>
  <si>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</si>
  <si>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</si>
  <si>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</si>
  <si>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</si>
  <si>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</si>
  <si>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</si>
  <si>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</si>
  <si>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</si>
  <si>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</si>
  <si>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</si>
  <si>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</si>
  <si>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</si>
  <si>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</si>
  <si>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</si>
  <si>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</si>
  <si>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</si>
  <si>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</si>
  <si>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</si>
  <si>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</si>
  <si>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</si>
  <si>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</si>
  <si>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</si>
  <si>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</si>
  <si>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</si>
  <si>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</si>
  <si>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</si>
  <si>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</si>
  <si>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</si>
  <si>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</si>
  <si>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</si>
  <si>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</si>
  <si>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</si>
  <si>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</si>
  <si>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</si>
  <si>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</si>
  <si>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</si>
  <si>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</si>
  <si>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</si>
  <si>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</si>
  <si>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</si>
  <si>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</si>
  <si>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</si>
  <si>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</si>
  <si>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</si>
  <si>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</si>
  <si>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</si>
  <si>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</si>
  <si>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</si>
  <si>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</si>
  <si>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</si>
  <si>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</si>
  <si>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</si>
  <si>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</si>
  <si>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</si>
  <si>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</si>
  <si>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</si>
  <si>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</si>
  <si>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</si>
  <si>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</si>
  <si>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</si>
  <si>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</si>
  <si>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</si>
  <si>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</si>
  <si>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</si>
  <si>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</si>
  <si>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</si>
  <si>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</si>
  <si>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</si>
  <si>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</si>
  <si>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</si>
  <si>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</si>
  <si>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</si>
  <si>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</si>
  <si>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</si>
  <si>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</si>
  <si>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</si>
  <si>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</si>
  <si>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</si>
  <si>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</si>
  <si>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</si>
  <si>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</si>
  <si>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</si>
  <si>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</si>
  <si>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</si>
  <si>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</si>
  <si>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</si>
  <si>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</si>
  <si>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</si>
  <si>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</si>
  <si>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</si>
  <si>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</si>
  <si>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</si>
  <si>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</si>
  <si>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</si>
  <si>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</si>
  <si>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</si>
  <si>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</si>
  <si>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</si>
  <si>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</si>
  <si>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</si>
  <si>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</si>
  <si>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</si>
  <si>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</si>
  <si>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</si>
  <si>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</si>
  <si>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</si>
  <si>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</si>
  <si>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</si>
  <si>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</si>
  <si>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</si>
  <si>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</si>
  <si>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</si>
  <si>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</si>
  <si>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</si>
  <si>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</si>
  <si>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</si>
  <si>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</si>
  <si>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</si>
  <si>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</si>
  <si>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</si>
  <si>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</si>
  <si>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</si>
  <si>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</si>
  <si>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</si>
  <si>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</si>
  <si>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</si>
  <si>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</si>
  <si>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</si>
  <si>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</si>
  <si>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</si>
  <si>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</si>
  <si>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</si>
  <si>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</si>
  <si>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</si>
  <si>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</si>
  <si>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</si>
  <si>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</si>
  <si>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</si>
  <si>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</si>
  <si>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</si>
  <si>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</si>
  <si>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</si>
  <si>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</si>
  <si>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</si>
  <si>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</si>
  <si>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</si>
  <si>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</si>
  <si>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</si>
  <si>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</si>
  <si>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</si>
  <si>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</si>
  <si>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</si>
  <si>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</si>
  <si>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</si>
  <si>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</si>
  <si>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</si>
  <si>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</si>
  <si>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</si>
  <si>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</si>
  <si>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</si>
  <si>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</si>
  <si>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</si>
  <si>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</si>
  <si>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</si>
  <si>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</si>
  <si>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</si>
  <si>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</si>
  <si>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</si>
  <si>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</si>
  <si>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</si>
  <si>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</si>
  <si>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</si>
  <si>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</si>
  <si>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</si>
  <si>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</si>
  <si>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</si>
  <si>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</si>
  <si>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</si>
  <si>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</si>
  <si>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</si>
  <si>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</si>
  <si>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</si>
  <si>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</si>
  <si>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</si>
  <si>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</si>
  <si>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</si>
  <si>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</si>
  <si>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</si>
  <si>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</si>
  <si>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</si>
  <si>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</si>
  <si>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</si>
  <si>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</si>
  <si>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</si>
  <si>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</si>
  <si>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</si>
  <si>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</si>
  <si>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</si>
  <si>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</si>
  <si>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</si>
  <si>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</si>
  <si>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</si>
  <si>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</si>
  <si>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</si>
  <si>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</si>
  <si>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</si>
  <si>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</si>
  <si>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</si>
  <si>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</si>
  <si>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</si>
  <si>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</si>
  <si>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</si>
  <si>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</si>
  <si>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</si>
  <si>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</si>
  <si>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</si>
  <si>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</si>
  <si>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</si>
  <si>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</si>
  <si>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</si>
  <si>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</si>
  <si>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</si>
  <si>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</si>
  <si>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</si>
  <si>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</si>
  <si>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</si>
  <si>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</si>
  <si>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</si>
  <si>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</si>
  <si>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</si>
  <si>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</si>
  <si>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</si>
  <si>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</si>
  <si>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</si>
  <si>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</si>
  <si>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</si>
  <si>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</si>
  <si>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</si>
  <si>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</si>
  <si>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</si>
  <si>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</si>
  <si>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</si>
  <si>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</si>
  <si>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</si>
  <si>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</si>
  <si>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</si>
  <si>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</si>
  <si>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</si>
  <si>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</si>
  <si>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</si>
  <si>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</si>
  <si>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</si>
  <si>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</si>
  <si>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</si>
  <si>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</si>
  <si>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</si>
  <si>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</si>
  <si>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</si>
  <si>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</si>
  <si>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</si>
  <si>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</si>
  <si>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</si>
  <si>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</si>
  <si>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</si>
  <si>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</si>
  <si>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</si>
  <si>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</si>
  <si>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</si>
  <si>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</si>
  <si>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</si>
  <si>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</si>
  <si>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</si>
  <si>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</si>
  <si>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</si>
  <si>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</si>
  <si>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</si>
  <si>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</si>
  <si>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</si>
  <si>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</si>
  <si>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</si>
  <si>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</si>
  <si>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</si>
  <si>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</si>
  <si>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</si>
  <si>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</si>
  <si>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</si>
  <si>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</si>
  <si>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</si>
  <si>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</si>
  <si>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</si>
  <si>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</si>
  <si>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</si>
  <si>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</si>
  <si>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</si>
  <si>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</si>
  <si>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</si>
  <si>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</si>
  <si>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</si>
  <si>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</si>
  <si>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</si>
  <si>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</si>
  <si>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</si>
  <si>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</si>
  <si>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</si>
  <si>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</si>
  <si>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</si>
  <si>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</si>
  <si>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</si>
  <si>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</si>
  <si>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</si>
  <si>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</si>
  <si>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</si>
  <si>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</si>
  <si>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</si>
  <si>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</si>
  <si>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</si>
  <si>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</si>
  <si>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</si>
  <si>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</si>
  <si>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</si>
  <si>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</si>
  <si>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</si>
  <si>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</si>
  <si>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</si>
  <si>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</si>
  <si>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</si>
  <si>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</si>
  <si>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</si>
  <si>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</si>
  <si>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</si>
  <si>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</si>
  <si>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</si>
  <si>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</si>
  <si>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</si>
  <si>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</si>
  <si>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</si>
  <si>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</si>
  <si>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</si>
  <si>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</si>
  <si>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</si>
  <si>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</si>
  <si>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</si>
  <si>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</si>
  <si>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</si>
  <si>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</si>
  <si>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</si>
  <si>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</si>
  <si>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</si>
  <si>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</si>
  <si>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</si>
  <si>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</si>
  <si>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</si>
  <si>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</si>
  <si>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</si>
  <si>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</si>
  <si>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</si>
  <si>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</si>
  <si>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</si>
  <si>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</si>
  <si>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</si>
  <si>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</si>
  <si>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</si>
  <si>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</si>
  <si>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</si>
  <si>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</si>
  <si>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</si>
  <si>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</si>
  <si>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</si>
  <si>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</si>
  <si>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</si>
  <si>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</si>
  <si>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</si>
  <si>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</si>
  <si>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</si>
  <si>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</si>
  <si>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</si>
  <si>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</si>
  <si>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</si>
  <si>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</si>
  <si>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</si>
  <si>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</si>
  <si>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</si>
  <si>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</si>
  <si>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</si>
  <si>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</si>
  <si>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</si>
  <si>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</si>
  <si>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</si>
  <si>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</si>
  <si>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</si>
  <si>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</si>
  <si>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</si>
  <si>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</si>
  <si>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</si>
  <si>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</si>
  <si>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</si>
  <si>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</si>
  <si>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</si>
  <si>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</si>
  <si>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</si>
  <si>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</si>
  <si>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</si>
  <si>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</si>
  <si>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</si>
  <si>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</si>
  <si>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</si>
  <si>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</si>
  <si>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</si>
  <si>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</si>
  <si>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</si>
  <si>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</si>
  <si>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</si>
  <si>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</si>
  <si>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</si>
  <si>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</si>
  <si>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</si>
  <si>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</si>
  <si>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</si>
  <si>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</si>
  <si>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</si>
  <si>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</si>
  <si>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</si>
  <si>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</si>
  <si>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</si>
  <si>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</si>
  <si>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</si>
  <si>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</si>
  <si>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</si>
  <si>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</si>
  <si>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</si>
  <si>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</si>
  <si>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</si>
  <si>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</si>
  <si>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</si>
  <si>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</si>
  <si>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</si>
  <si>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</si>
  <si>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</si>
  <si>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</si>
  <si>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</si>
  <si>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</si>
  <si>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</si>
  <si>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</si>
  <si>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</si>
  <si>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</si>
  <si>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</si>
  <si>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</si>
  <si>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</si>
  <si>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</si>
  <si>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</si>
  <si>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</si>
  <si>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</si>
  <si>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</si>
  <si>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</si>
  <si>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</si>
  <si>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</si>
  <si>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</si>
  <si>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</si>
  <si>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</si>
  <si>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</si>
  <si>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</si>
  <si>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</si>
  <si>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</si>
  <si>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</si>
  <si>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</si>
  <si>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</si>
  <si>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</si>
  <si>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</si>
  <si>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</si>
  <si>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</si>
  <si>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</si>
  <si>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</si>
  <si>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</si>
  <si>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</si>
  <si>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</si>
  <si>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</si>
  <si>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</si>
  <si>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</si>
  <si>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</si>
  <si>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</si>
  <si>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</si>
  <si>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</si>
  <si>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</si>
  <si>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</si>
  <si>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</si>
  <si>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</si>
  <si>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</si>
  <si>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</si>
  <si>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</si>
  <si>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</si>
  <si>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</si>
  <si>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</si>
  <si>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</si>
  <si>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</si>
  <si>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</si>
  <si>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</si>
  <si>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</si>
  <si>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</si>
  <si>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</si>
  <si>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</si>
  <si>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</si>
  <si>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</si>
  <si>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</si>
  <si>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</si>
  <si>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</si>
  <si>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</si>
  <si>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</si>
  <si>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</si>
  <si>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</si>
  <si>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</si>
  <si>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</si>
  <si>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</si>
  <si>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</si>
  <si>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</si>
  <si>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</si>
  <si>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</si>
  <si>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</si>
  <si>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</si>
  <si>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</si>
  <si>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</si>
  <si>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</si>
  <si>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</si>
  <si>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</si>
  <si>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</si>
  <si>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</si>
  <si>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</si>
  <si>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</si>
  <si>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</si>
  <si>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</si>
  <si>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</si>
  <si>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</si>
  <si>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</si>
  <si>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</si>
  <si>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</si>
  <si>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</si>
  <si>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</si>
  <si>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</si>
  <si>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</si>
  <si>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</si>
  <si>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</si>
  <si>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</si>
  <si>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</si>
  <si>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</si>
  <si>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</si>
  <si>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</si>
  <si>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</si>
  <si>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</si>
  <si>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</si>
  <si>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</si>
  <si>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</si>
  <si>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</si>
  <si>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</si>
  <si>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</si>
  <si>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</si>
  <si>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</si>
  <si>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</si>
  <si>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</si>
  <si>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</si>
  <si>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</si>
  <si>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</si>
  <si>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</si>
  <si>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</si>
  <si>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</si>
  <si>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</si>
  <si>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</si>
  <si>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</si>
  <si>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</si>
  <si>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</si>
  <si>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</si>
  <si>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</si>
  <si>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</si>
  <si>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</si>
  <si>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</si>
  <si>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</si>
  <si>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</si>
  <si>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</si>
  <si>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</si>
  <si>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</si>
  <si>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</si>
  <si>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</si>
  <si>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</si>
  <si>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</si>
  <si>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</si>
  <si>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</si>
  <si>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</si>
  <si>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</si>
  <si>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</si>
  <si>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</si>
  <si>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</si>
  <si>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</si>
  <si>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</si>
  <si>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</si>
  <si>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</si>
  <si>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</si>
  <si>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</si>
  <si>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</si>
  <si>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</si>
  <si>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</si>
  <si>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</si>
  <si>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</si>
  <si>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</si>
  <si>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</si>
  <si>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</si>
  <si>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</si>
  <si>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</si>
  <si>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</si>
  <si>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</si>
  <si>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</si>
  <si>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</si>
  <si>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</si>
  <si>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</si>
  <si>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</si>
  <si>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</si>
  <si>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</si>
  <si>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</si>
  <si>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</si>
  <si>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</si>
  <si>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</si>
  <si>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</si>
  <si>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</si>
  <si>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</si>
  <si>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</si>
  <si>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</si>
  <si>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</si>
  <si>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</si>
  <si>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</si>
  <si>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</si>
  <si>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</si>
  <si>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</si>
  <si>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</si>
  <si>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</si>
  <si>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</si>
  <si>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</si>
  <si>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</si>
  <si>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</si>
  <si>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</si>
  <si>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</si>
  <si>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</si>
  <si>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</si>
  <si>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</si>
  <si>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</si>
  <si>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</si>
  <si>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</si>
  <si>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</si>
  <si>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</si>
  <si>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</si>
  <si>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</si>
  <si>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</si>
  <si>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</si>
  <si>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</si>
  <si>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</si>
  <si>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</si>
  <si>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</si>
  <si>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</si>
  <si>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</si>
  <si>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</si>
  <si>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</si>
  <si>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</si>
  <si>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</si>
  <si>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</si>
  <si>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</si>
  <si>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</si>
  <si>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</si>
  <si>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</si>
  <si>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</si>
  <si>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</si>
  <si>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</si>
  <si>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</si>
  <si>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</si>
  <si>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</si>
  <si>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</si>
  <si>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</si>
  <si>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</si>
  <si>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</si>
  <si>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</si>
  <si>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</si>
  <si>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</si>
  <si>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</si>
  <si>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</si>
  <si>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</si>
  <si>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</si>
  <si>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</si>
  <si>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</si>
  <si>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</si>
  <si>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</si>
  <si>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</si>
  <si>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</si>
  <si>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</si>
  <si>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</si>
  <si>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</si>
  <si>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</si>
  <si>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</si>
  <si>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</si>
  <si>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</si>
  <si>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</si>
  <si>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</si>
  <si>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</si>
  <si>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</si>
  <si>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</si>
  <si>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</si>
  <si>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</si>
  <si>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</si>
  <si>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</si>
  <si>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</si>
  <si>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</si>
  <si>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</si>
  <si>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</si>
  <si>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</si>
  <si>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</si>
  <si>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</si>
  <si>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</si>
  <si>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</si>
  <si>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</si>
  <si>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</si>
  <si>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</si>
  <si>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</si>
  <si>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</si>
  <si>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</si>
  <si>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</si>
  <si>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</si>
  <si>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</si>
  <si>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</si>
  <si>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</si>
  <si>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</si>
  <si>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</si>
  <si>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</si>
  <si>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</si>
  <si>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</si>
  <si>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</si>
  <si>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</si>
  <si>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</si>
  <si>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</si>
  <si>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</si>
  <si>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</si>
  <si>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</si>
  <si>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</si>
  <si>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</si>
  <si>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</si>
  <si>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</si>
  <si>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</si>
  <si>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</si>
  <si>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</si>
  <si>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</si>
  <si>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</si>
  <si>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</si>
  <si>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</si>
  <si>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</si>
  <si>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</si>
  <si>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</si>
  <si>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</si>
  <si>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</si>
  <si>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</si>
  <si>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</si>
  <si>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</si>
  <si>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</si>
  <si>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</si>
  <si>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</si>
  <si>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</si>
  <si>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</si>
  <si>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</si>
  <si>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</si>
  <si>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</si>
  <si>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</si>
  <si>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</si>
  <si>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</si>
  <si>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</si>
  <si>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</si>
  <si>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</si>
  <si>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</si>
  <si>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</si>
  <si>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</si>
  <si>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</si>
  <si>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</si>
  <si>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</si>
  <si>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</si>
  <si>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</si>
  <si>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</si>
  <si>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</si>
  <si>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</si>
  <si>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</si>
  <si>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</si>
  <si>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</si>
  <si>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</si>
  <si>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</si>
  <si>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</si>
  <si>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</si>
  <si>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</si>
  <si>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</si>
  <si>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</si>
  <si>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</si>
  <si>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</si>
  <si>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</si>
  <si>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</si>
  <si>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</si>
  <si>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</si>
  <si>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</si>
  <si>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</si>
  <si>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</si>
  <si>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</si>
  <si>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</si>
  <si>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</si>
  <si>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</si>
  <si>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</si>
  <si>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</si>
  <si>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</si>
  <si>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</si>
  <si>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</si>
  <si>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</si>
  <si>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</si>
  <si>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</si>
  <si>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</si>
  <si>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</si>
  <si>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</si>
  <si>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</si>
  <si>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</si>
  <si>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</si>
  <si>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</si>
  <si>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</si>
  <si>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</si>
  <si>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</si>
  <si>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</si>
  <si>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</si>
  <si>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</si>
  <si>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</si>
  <si>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</si>
  <si>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</si>
  <si>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</si>
  <si>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</si>
  <si>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</si>
  <si>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</si>
  <si>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</si>
  <si>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</si>
  <si>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</si>
  <si>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</si>
  <si>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</si>
  <si>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</si>
  <si>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</si>
  <si>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</si>
  <si>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</si>
  <si>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</si>
  <si>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</si>
  <si>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</si>
  <si>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</si>
  <si>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</si>
  <si>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</si>
  <si>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</si>
  <si>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</si>
  <si>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</si>
  <si>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</si>
  <si>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</si>
  <si>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</si>
  <si>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</si>
  <si>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</si>
  <si>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</si>
  <si>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</si>
  <si>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</si>
  <si>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</si>
  <si>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</si>
  <si>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</si>
  <si>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</si>
  <si>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</si>
  <si>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</si>
  <si>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</si>
  <si>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</si>
  <si>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</si>
  <si>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</si>
  <si>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</si>
  <si>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</si>
  <si>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</si>
  <si>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</si>
  <si>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</si>
  <si>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</si>
  <si>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</si>
  <si>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</si>
  <si>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</si>
  <si>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</si>
  <si>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</si>
  <si>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</si>
  <si>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</si>
  <si>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</si>
  <si>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</si>
  <si>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</si>
  <si>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</si>
  <si>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</si>
  <si>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</si>
  <si>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</si>
  <si>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</si>
  <si>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</si>
  <si>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</si>
  <si>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</si>
  <si>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</si>
  <si>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</si>
  <si>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</si>
  <si>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</si>
  <si>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</si>
  <si>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</si>
  <si>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</si>
  <si>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</si>
  <si>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</si>
  <si>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</si>
  <si>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</si>
  <si>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</si>
  <si>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</si>
  <si>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</si>
  <si>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</si>
  <si>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</si>
  <si>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</si>
  <si>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</si>
  <si>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</si>
  <si>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</si>
  <si>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</si>
  <si>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</si>
  <si>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</si>
  <si>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</si>
  <si>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</si>
  <si>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</si>
  <si>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</si>
  <si>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</si>
  <si>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</si>
  <si>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</si>
  <si>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</si>
  <si>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</si>
  <si>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</si>
  <si>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</si>
  <si>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</si>
  <si>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</si>
  <si>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</si>
  <si>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</si>
  <si>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</si>
  <si>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</si>
  <si>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</si>
  <si>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</si>
  <si>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</si>
  <si>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</si>
  <si>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</si>
  <si>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</si>
  <si>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</si>
  <si>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</si>
  <si>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</si>
  <si>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</si>
  <si>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</si>
  <si>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</si>
  <si>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</si>
  <si>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</si>
  <si>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</si>
  <si>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</si>
  <si>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</si>
  <si>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</si>
  <si>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</si>
  <si>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</si>
  <si>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</si>
  <si>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</si>
  <si>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</si>
  <si>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</si>
  <si>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</si>
  <si>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</si>
  <si>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</si>
  <si>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</si>
  <si>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</si>
  <si>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</si>
  <si>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</si>
  <si>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</si>
  <si>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</si>
  <si>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</si>
  <si>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</si>
  <si>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</si>
  <si>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</si>
  <si>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</si>
  <si>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</si>
  <si>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</si>
  <si>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</si>
  <si>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</si>
  <si>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</si>
  <si>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</si>
  <si>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</si>
  <si>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</si>
  <si>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</si>
  <si>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</si>
  <si>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</si>
  <si>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</si>
  <si>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</si>
  <si>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</si>
  <si>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</si>
  <si>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</si>
  <si>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</si>
  <si>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</si>
  <si>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</si>
  <si>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</si>
  <si>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</si>
  <si>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</si>
  <si>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</si>
  <si>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</si>
  <si>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</si>
  <si>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</si>
  <si>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</si>
  <si>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</si>
  <si>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</si>
  <si>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</si>
  <si>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</si>
  <si>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</si>
  <si>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</si>
  <si>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</si>
  <si>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</si>
  <si>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</si>
  <si>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</si>
  <si>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</si>
  <si>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</si>
  <si>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</si>
  <si>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</si>
  <si>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</si>
  <si>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</si>
  <si>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</si>
  <si>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</si>
  <si>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</si>
  <si>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</si>
  <si>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</si>
  <si>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</si>
  <si>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</si>
  <si>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</si>
  <si>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</si>
  <si>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</si>
  <si>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</si>
  <si>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</si>
  <si>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</si>
  <si>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</si>
  <si>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</si>
  <si>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</si>
  <si>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</si>
  <si>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</si>
  <si>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</si>
  <si>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</si>
  <si>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</si>
  <si>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</si>
  <si>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</si>
  <si>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</si>
  <si>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</si>
  <si>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</si>
  <si>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</si>
  <si>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</si>
  <si>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</si>
  <si>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</si>
  <si>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</si>
  <si>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</si>
  <si>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</si>
  <si>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</si>
  <si>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</si>
  <si>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</si>
  <si>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</si>
  <si>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</si>
  <si>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</si>
  <si>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</si>
  <si>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</si>
  <si>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</si>
  <si>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</si>
  <si>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</si>
  <si>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</si>
  <si>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</si>
  <si>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</si>
  <si>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</si>
  <si>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</si>
  <si>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</si>
  <si>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</si>
  <si>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</si>
  <si>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</si>
  <si>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</si>
  <si>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</si>
  <si>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</si>
  <si>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</si>
  <si>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</si>
  <si>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</si>
  <si>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</si>
  <si>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</si>
  <si>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</si>
  <si>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</si>
  <si>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</si>
  <si>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</si>
  <si>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</si>
  <si>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</si>
  <si>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</si>
  <si>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</si>
  <si>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</si>
  <si>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</si>
  <si>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</si>
  <si>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</si>
  <si>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</si>
  <si>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</si>
  <si>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</si>
  <si>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</si>
  <si>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</si>
  <si>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</si>
  <si>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</si>
  <si>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</si>
  <si>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</si>
  <si>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</si>
  <si>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</si>
  <si>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</si>
  <si>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</si>
  <si>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</si>
  <si>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</si>
  <si>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</si>
  <si>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</si>
  <si>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</si>
  <si>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</si>
  <si>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</si>
  <si>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</si>
  <si>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</si>
  <si>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</si>
  <si>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</si>
  <si>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</si>
  <si>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</si>
  <si>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</si>
  <si>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</si>
  <si>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</si>
  <si>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</si>
  <si>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</si>
  <si>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</si>
  <si>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</si>
  <si>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</si>
  <si>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</si>
  <si>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</si>
  <si>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</si>
  <si>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</si>
  <si>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</si>
  <si>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</si>
  <si>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</si>
  <si>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</si>
  <si>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</si>
  <si>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</si>
  <si>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</si>
  <si>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</si>
  <si>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</si>
  <si>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</si>
  <si>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</si>
  <si>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</si>
  <si>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</si>
  <si>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</si>
  <si>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</si>
  <si>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</si>
  <si>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</si>
  <si>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</si>
  <si>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</si>
  <si>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</si>
  <si>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</si>
  <si>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</si>
  <si>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</si>
  <si>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</si>
  <si>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</si>
  <si>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</si>
  <si>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</si>
  <si>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</si>
  <si>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</si>
  <si>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</si>
  <si>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</si>
  <si>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</si>
  <si>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</si>
  <si>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</si>
  <si>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</si>
  <si>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</si>
  <si>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</si>
  <si>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</si>
  <si>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</si>
  <si>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</si>
  <si>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</si>
  <si>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</si>
  <si>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</si>
  <si>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</si>
  <si>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</si>
  <si>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</si>
  <si>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</si>
  <si>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</si>
  <si>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</si>
  <si>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</si>
  <si>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</si>
  <si>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</si>
  <si>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</si>
  <si>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</si>
  <si>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</si>
  <si>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</si>
  <si>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</si>
  <si>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</si>
  <si>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</si>
  <si>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</si>
  <si>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</si>
  <si>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</si>
  <si>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</si>
  <si>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</si>
  <si>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</si>
  <si>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</si>
  <si>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</si>
  <si>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</si>
  <si>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</si>
  <si>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</si>
  <si>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</si>
  <si>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</si>
  <si>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</si>
  <si>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</si>
  <si>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</si>
  <si>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</si>
  <si>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</si>
  <si>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</si>
  <si>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</si>
  <si>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</si>
  <si>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</si>
  <si>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</si>
  <si>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</si>
  <si>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</si>
  <si>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</si>
  <si>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</si>
  <si>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</si>
  <si>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</si>
  <si>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</si>
  <si>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</si>
  <si>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</si>
  <si>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</si>
  <si>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</si>
  <si>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</si>
  <si>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</si>
  <si>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</si>
  <si>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</si>
  <si>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</si>
  <si>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</si>
  <si>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</si>
  <si>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</si>
  <si>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</si>
  <si>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</si>
  <si>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</si>
  <si>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</si>
  <si>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</si>
  <si>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</si>
  <si>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</si>
  <si>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</si>
  <si>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</si>
  <si>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</si>
  <si>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</si>
  <si>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</si>
  <si>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</si>
  <si>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</si>
  <si>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</si>
  <si>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</si>
  <si>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</si>
  <si>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</si>
  <si>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</si>
  <si>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</si>
  <si>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</si>
  <si>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</si>
  <si>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</si>
  <si>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</si>
  <si>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</si>
  <si>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</si>
  <si>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</si>
  <si>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</si>
  <si>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</si>
  <si>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</si>
  <si>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</si>
  <si>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</si>
  <si>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</si>
  <si>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</si>
  <si>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</si>
  <si>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</si>
  <si>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</si>
  <si>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</si>
  <si>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</si>
  <si>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</si>
  <si>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</si>
  <si>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</si>
  <si>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</si>
  <si>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</si>
  <si>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</si>
  <si>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</si>
  <si>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</si>
  <si>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</si>
  <si>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</si>
  <si>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</si>
  <si>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</si>
  <si>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</si>
  <si>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</si>
  <si>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</si>
  <si>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</si>
  <si>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</si>
  <si>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</si>
  <si>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</si>
  <si>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</si>
  <si>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</si>
  <si>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</si>
  <si>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</si>
  <si>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</si>
  <si>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</si>
  <si>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</si>
  <si>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</si>
  <si>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</si>
  <si>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</si>
  <si>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</si>
  <si>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</si>
  <si>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</si>
  <si>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</si>
  <si>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</si>
  <si>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</si>
  <si>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</si>
  <si>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</si>
  <si>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</si>
  <si>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</si>
  <si>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</si>
  <si>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</si>
  <si>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</si>
  <si>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</si>
  <si>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</si>
  <si>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</si>
  <si>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</si>
  <si>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</si>
  <si>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</si>
  <si>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</si>
  <si>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</si>
  <si>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</si>
  <si>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</si>
  <si>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</si>
  <si>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</si>
  <si>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</si>
  <si>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</si>
  <si>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</si>
  <si>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</si>
  <si>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</si>
  <si>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</si>
  <si>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</si>
  <si>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</si>
  <si>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</si>
  <si>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</si>
  <si>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</si>
  <si>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</si>
  <si>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</si>
  <si>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</si>
  <si>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</si>
  <si>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</si>
  <si>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</si>
  <si>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</si>
  <si>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</si>
  <si>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</si>
  <si>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</si>
  <si>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</si>
  <si>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</si>
  <si>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</si>
  <si>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</si>
  <si>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</si>
  <si>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</si>
  <si>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</si>
  <si>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</si>
  <si>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</si>
  <si>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</si>
  <si>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</si>
  <si>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</si>
  <si>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</si>
  <si>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</si>
  <si>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</si>
  <si>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</si>
  <si>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</si>
  <si>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</si>
  <si>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</si>
  <si>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</si>
  <si>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</si>
  <si>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</si>
  <si>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</si>
  <si>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</si>
  <si>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</si>
  <si>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</si>
  <si>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</si>
  <si>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</si>
  <si>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</si>
  <si>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</si>
  <si>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</si>
  <si>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</si>
  <si>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</si>
  <si>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</si>
  <si>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</si>
  <si>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</si>
  <si>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</si>
  <si>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</si>
  <si>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</si>
  <si>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</si>
  <si>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</si>
  <si>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</si>
  <si>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</si>
  <si>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</si>
  <si>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</si>
  <si>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</si>
  <si>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</si>
  <si>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</si>
  <si>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</si>
  <si>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</si>
  <si>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</si>
  <si>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</si>
  <si>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</si>
  <si>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</si>
  <si>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</si>
  <si>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</si>
  <si>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</si>
  <si>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</si>
  <si>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</si>
  <si>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</si>
  <si>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</si>
  <si>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</si>
  <si>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</si>
  <si>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</si>
  <si>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</si>
  <si>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</si>
  <si>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</si>
  <si>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</si>
  <si>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</si>
  <si>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</si>
  <si>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</si>
  <si>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</si>
  <si>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</si>
  <si>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</si>
  <si>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</si>
  <si>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</si>
  <si>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</si>
  <si>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</si>
  <si>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</si>
  <si>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</si>
  <si>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</si>
  <si>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</si>
  <si>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</si>
  <si>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</si>
  <si>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</si>
  <si>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</si>
  <si>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</si>
  <si>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</si>
  <si>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</si>
  <si>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</si>
  <si>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</si>
  <si>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</si>
  <si>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</si>
  <si>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</si>
  <si>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</si>
  <si>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</si>
  <si>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</si>
  <si>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</si>
  <si>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</si>
  <si>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</si>
  <si>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</si>
  <si>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</si>
  <si>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</si>
  <si>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</si>
  <si>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</si>
  <si>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</si>
  <si>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</si>
  <si>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</si>
  <si>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</si>
  <si>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</si>
  <si>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</si>
  <si>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</si>
  <si>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</si>
  <si>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</si>
  <si>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</si>
  <si>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</si>
  <si>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</si>
  <si>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</si>
  <si>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</si>
  <si>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</si>
  <si>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</si>
  <si>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</si>
  <si>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</si>
  <si>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</si>
  <si>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</si>
  <si>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</si>
  <si>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</si>
  <si>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</si>
  <si>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</si>
  <si>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</si>
  <si>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</si>
  <si>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</si>
  <si>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</si>
  <si>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</si>
  <si>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</si>
  <si>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</si>
  <si>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</si>
  <si>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</si>
  <si>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</si>
  <si>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</si>
  <si>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</si>
  <si>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</si>
  <si>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</si>
  <si>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</si>
  <si>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</si>
  <si>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</si>
  <si>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</si>
  <si>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</si>
  <si>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</si>
  <si>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</si>
  <si>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</si>
  <si>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</si>
  <si>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</si>
  <si>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</si>
  <si>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</si>
  <si>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</si>
  <si>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</si>
  <si>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</si>
  <si>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</si>
  <si>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</si>
  <si>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</si>
  <si>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</si>
  <si>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</si>
  <si>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</si>
  <si>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</si>
  <si>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</si>
  <si>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</si>
  <si>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</si>
  <si>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</si>
  <si>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</si>
  <si>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</si>
  <si>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</si>
  <si>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</si>
  <si>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</si>
  <si>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</si>
  <si>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</si>
  <si>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</si>
  <si>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</si>
  <si>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</si>
  <si>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</si>
  <si>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</si>
  <si>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</si>
  <si>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</si>
  <si>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</si>
  <si>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</si>
  <si>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</si>
  <si>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</si>
  <si>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</si>
  <si>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</si>
  <si>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</si>
  <si>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</si>
  <si>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</si>
  <si>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</si>
  <si>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</si>
  <si>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</si>
  <si>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</si>
  <si>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</si>
  <si>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</si>
  <si>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</si>
  <si>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</si>
  <si>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</si>
  <si>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</si>
  <si>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</si>
  <si>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</si>
  <si>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</si>
  <si>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</si>
  <si>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</si>
  <si>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</si>
  <si>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</si>
  <si>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</si>
  <si>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</si>
  <si>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</si>
  <si>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</si>
  <si>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</si>
  <si>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</si>
  <si>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</si>
  <si>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</si>
  <si>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</si>
  <si>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</si>
  <si>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</si>
  <si>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</si>
  <si>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</si>
  <si>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</si>
  <si>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</si>
  <si>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</si>
  <si>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</si>
  <si>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</si>
  <si>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</si>
  <si>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</si>
  <si>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</si>
  <si>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</si>
  <si>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</si>
  <si>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</si>
  <si>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</si>
  <si>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</si>
  <si>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</si>
  <si>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</si>
  <si>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</si>
  <si>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</si>
  <si>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</si>
  <si>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</si>
  <si>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</si>
  <si>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</si>
  <si>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</si>
  <si>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</si>
  <si>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</si>
  <si>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</si>
  <si>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</si>
  <si>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</si>
  <si>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</si>
  <si>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</si>
  <si>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</si>
  <si>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</si>
  <si>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</si>
  <si>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</si>
  <si>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</si>
  <si>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</si>
  <si>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</si>
  <si>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</si>
  <si>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</si>
  <si>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</si>
  <si>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</si>
  <si>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</si>
  <si>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</si>
  <si>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</si>
  <si>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</si>
  <si>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</si>
  <si>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</si>
  <si>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</si>
  <si>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</si>
  <si>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</si>
  <si>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</si>
  <si>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</si>
  <si>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</si>
  <si>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</si>
  <si>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</si>
  <si>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</si>
  <si>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</si>
  <si>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</si>
  <si>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</si>
  <si>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</si>
  <si>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</si>
  <si>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</si>
  <si>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</si>
  <si>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</si>
  <si>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</si>
  <si>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</si>
  <si>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</si>
  <si>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</si>
  <si>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</si>
  <si>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</si>
  <si>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</si>
  <si>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</si>
  <si>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</si>
  <si>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</si>
  <si>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</si>
  <si>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</si>
  <si>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</si>
  <si>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</si>
  <si>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</si>
  <si>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</si>
  <si>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</si>
  <si>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</si>
  <si>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</si>
  <si>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</si>
  <si>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</si>
  <si>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</si>
  <si>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</si>
  <si>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</si>
  <si>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</si>
  <si>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</si>
  <si>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</si>
  <si>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</si>
  <si>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</si>
  <si>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</si>
  <si>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</si>
  <si>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</si>
  <si>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</si>
  <si>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</si>
  <si>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</si>
  <si>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</si>
  <si>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</si>
  <si>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</si>
  <si>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</si>
  <si>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</si>
  <si>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</si>
  <si>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</si>
  <si>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</si>
  <si>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</si>
  <si>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</si>
  <si>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</si>
  <si>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</si>
  <si>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</si>
  <si>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</si>
  <si>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</si>
  <si>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</si>
  <si>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</si>
  <si>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</si>
  <si>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</si>
  <si>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</si>
  <si>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</si>
  <si>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</si>
  <si>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</si>
  <si>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</si>
  <si>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</si>
  <si>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</si>
  <si>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</si>
  <si>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</si>
  <si>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</si>
  <si>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</si>
  <si>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</si>
  <si>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</si>
  <si>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</si>
  <si>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</si>
  <si>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</si>
  <si>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</si>
  <si>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</si>
  <si>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</si>
  <si>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</si>
  <si>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</si>
  <si>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</si>
  <si>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</si>
  <si>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</si>
  <si>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</si>
  <si>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</si>
  <si>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</si>
  <si>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</si>
  <si>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</si>
  <si>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</si>
  <si>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</si>
  <si>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</si>
  <si>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</si>
  <si>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</si>
  <si>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</si>
  <si>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</si>
  <si>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</si>
  <si>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</si>
  <si>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</si>
  <si>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</si>
  <si>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</si>
  <si>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</si>
  <si>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</si>
  <si>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</si>
  <si>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</si>
  <si>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</si>
  <si>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</si>
  <si>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</si>
  <si>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</si>
  <si>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</si>
  <si>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</si>
  <si>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</si>
  <si>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</si>
  <si>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</si>
  <si>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</si>
  <si>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</si>
  <si>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</si>
  <si>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</si>
  <si>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</si>
  <si>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</si>
  <si>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</si>
  <si>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</si>
  <si>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</si>
  <si>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</si>
  <si>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</si>
  <si>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</si>
  <si>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</si>
  <si>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</si>
  <si>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</si>
  <si>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</si>
  <si>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</si>
  <si>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</si>
  <si>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</si>
  <si>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</si>
  <si>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</si>
  <si>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</si>
  <si>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</si>
  <si>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</si>
  <si>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</si>
  <si>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</si>
  <si>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</si>
  <si>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</si>
  <si>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</si>
  <si>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</si>
  <si>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</si>
  <si>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</si>
  <si>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</si>
  <si>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</si>
  <si>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</si>
  <si>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</si>
  <si>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</si>
  <si>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</si>
  <si>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</si>
  <si>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</si>
  <si>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</si>
  <si>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</si>
  <si>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</si>
  <si>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</si>
  <si>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</si>
  <si>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</si>
  <si>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</si>
  <si>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</si>
  <si>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</si>
  <si>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</si>
  <si>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</si>
  <si>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</si>
  <si>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</si>
  <si>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</si>
  <si>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</si>
  <si>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</si>
  <si>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</si>
  <si>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</si>
  <si>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</si>
  <si>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</si>
  <si>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</si>
  <si>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</si>
  <si>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</si>
  <si>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</si>
  <si>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</si>
  <si>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</si>
  <si>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</si>
  <si>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</si>
  <si>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</si>
  <si>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</si>
  <si>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</si>
  <si>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</si>
  <si>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</si>
  <si>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</si>
  <si>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</si>
  <si>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</si>
  <si>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</si>
  <si>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</si>
  <si>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</si>
  <si>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</si>
  <si>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</si>
  <si>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</si>
  <si>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</si>
  <si>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</si>
  <si>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</si>
  <si>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</si>
  <si>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</si>
  <si>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</si>
  <si>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</si>
  <si>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</si>
  <si>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</si>
  <si>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</si>
  <si>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</si>
  <si>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</si>
  <si>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</si>
  <si>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</si>
  <si>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</si>
  <si>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</si>
  <si>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</si>
  <si>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</si>
  <si>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</si>
  <si>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</si>
  <si>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</si>
  <si>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</si>
  <si>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</si>
  <si>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</si>
  <si>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</si>
  <si>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</si>
  <si>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</si>
  <si>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</si>
  <si>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</si>
  <si>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</si>
  <si>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</si>
  <si>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</si>
  <si>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</si>
  <si>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</si>
  <si>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</si>
  <si>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</si>
  <si>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</si>
  <si>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</si>
  <si>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</si>
  <si>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</si>
  <si>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</si>
  <si>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</si>
  <si>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</si>
  <si>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</si>
  <si>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</si>
  <si>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</si>
  <si>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</si>
  <si>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</si>
  <si>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</si>
  <si>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</si>
  <si>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</si>
  <si>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</si>
  <si>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</si>
  <si>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</si>
  <si>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</si>
  <si>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</si>
  <si>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</si>
  <si>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</si>
  <si>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</si>
  <si>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</si>
  <si>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</si>
  <si>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</si>
  <si>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</si>
  <si>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</si>
  <si>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</si>
  <si>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</si>
  <si>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</si>
  <si>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</si>
  <si>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</si>
  <si>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</si>
  <si>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</si>
  <si>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</si>
  <si>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</si>
  <si>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</si>
  <si>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</si>
  <si>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</si>
  <si>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</si>
  <si>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</si>
  <si>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</si>
  <si>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</si>
  <si>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</si>
  <si>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</si>
  <si>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</si>
  <si>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</si>
  <si>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</si>
  <si>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</si>
  <si>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</si>
  <si>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</si>
  <si>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</si>
  <si>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</si>
  <si>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</si>
  <si>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</si>
  <si>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</si>
  <si>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</si>
  <si>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</si>
  <si>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</si>
  <si>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</si>
  <si>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</si>
  <si>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</si>
  <si>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</si>
  <si>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</si>
  <si>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</si>
  <si>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</si>
  <si>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</si>
  <si>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</si>
  <si>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</si>
  <si>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</si>
  <si>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</si>
  <si>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</si>
  <si>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</si>
  <si>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</si>
  <si>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</si>
  <si>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</si>
  <si>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</si>
  <si>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</si>
  <si>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</si>
  <si>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</si>
  <si>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</si>
  <si>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</si>
  <si>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</si>
  <si>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</si>
  <si>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</si>
  <si>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</si>
  <si>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</si>
  <si>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</si>
  <si>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</si>
  <si>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</si>
  <si>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</si>
  <si>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</si>
  <si>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</si>
  <si>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</si>
  <si>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</si>
  <si>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</si>
  <si>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</si>
  <si>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</si>
  <si>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</si>
  <si>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</si>
  <si>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</si>
  <si>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</si>
  <si>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</si>
  <si>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</si>
  <si>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</si>
  <si>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</si>
  <si>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</si>
  <si>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</si>
  <si>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</si>
  <si>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</si>
  <si>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</si>
  <si>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</si>
  <si>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</si>
  <si>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</si>
  <si>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</si>
  <si>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</si>
  <si>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</si>
  <si>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</si>
  <si>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</si>
  <si>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</si>
  <si>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</si>
  <si>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</si>
  <si>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</si>
  <si>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</si>
  <si>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</si>
  <si>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</si>
  <si>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</si>
  <si>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</si>
  <si>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</si>
  <si>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</si>
  <si>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</si>
  <si>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</si>
  <si>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</si>
  <si>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</si>
  <si>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</si>
  <si>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</si>
  <si>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</si>
  <si>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</si>
  <si>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</si>
  <si>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</si>
  <si>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</si>
  <si>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</si>
  <si>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</si>
  <si>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</si>
  <si>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</si>
  <si>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</si>
  <si>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</si>
  <si>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</si>
  <si>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</si>
  <si>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</si>
  <si>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</si>
  <si>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</si>
  <si>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</si>
  <si>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</si>
  <si>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</si>
  <si>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</si>
  <si>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</si>
  <si>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</si>
  <si>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</si>
  <si>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</si>
  <si>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</si>
  <si>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</si>
  <si>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</si>
  <si>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</si>
  <si>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</si>
  <si>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</si>
  <si>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</si>
  <si>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</si>
  <si>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</si>
  <si>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</si>
  <si>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</si>
  <si>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</si>
  <si>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</si>
  <si>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</si>
  <si>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</si>
  <si>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</si>
  <si>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</si>
  <si>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</si>
  <si>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</si>
  <si>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</si>
  <si>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</si>
  <si>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</si>
  <si>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</si>
  <si>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</si>
  <si>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</si>
  <si>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</si>
  <si>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</si>
  <si>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</si>
  <si>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</si>
  <si>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</si>
  <si>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</si>
  <si>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</si>
  <si>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</si>
  <si>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</si>
  <si>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</si>
  <si>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</si>
  <si>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</si>
  <si>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</si>
  <si>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</si>
  <si>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</si>
  <si>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</si>
  <si>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</si>
  <si>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</si>
  <si>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</si>
  <si>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</si>
  <si>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</si>
  <si>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</si>
  <si>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</si>
  <si>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</si>
  <si>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</si>
  <si>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</si>
  <si>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</si>
  <si>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</si>
  <si>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</si>
  <si>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</si>
  <si>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</si>
  <si>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</si>
  <si>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</si>
  <si>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</si>
  <si>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</si>
  <si>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</si>
  <si>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</si>
  <si>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</si>
  <si>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</si>
  <si>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</si>
  <si>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</si>
  <si>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</si>
  <si>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</si>
  <si>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</si>
  <si>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</si>
  <si>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</si>
  <si>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</si>
  <si>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</si>
  <si>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</si>
  <si>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</si>
  <si>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</si>
  <si>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</si>
  <si>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</si>
  <si>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</si>
  <si>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</si>
  <si>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</si>
  <si>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</si>
  <si>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</si>
  <si>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</si>
  <si>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</si>
  <si>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</si>
  <si>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</si>
  <si>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</si>
  <si>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</si>
  <si>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</si>
  <si>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</si>
  <si>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</si>
  <si>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</si>
  <si>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</si>
  <si>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</si>
  <si>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</si>
  <si>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</si>
  <si>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</si>
  <si>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</si>
  <si>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</si>
  <si>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</si>
  <si>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</si>
  <si>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</si>
  <si>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</si>
  <si>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</si>
  <si>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</si>
  <si>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</si>
  <si>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</si>
  <si>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</si>
  <si>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</si>
  <si>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</si>
  <si>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</si>
  <si>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</si>
  <si>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</si>
  <si>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</si>
  <si>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</si>
  <si>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</si>
  <si>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</si>
  <si>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</si>
  <si>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</si>
  <si>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</si>
  <si>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</si>
  <si>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</si>
  <si>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</si>
  <si>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</si>
  <si>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</si>
  <si>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</si>
  <si>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</si>
  <si>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</si>
  <si>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</si>
  <si>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</si>
  <si>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</si>
  <si>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</si>
  <si>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</si>
  <si>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</si>
  <si>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</si>
  <si>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</si>
  <si>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</si>
  <si>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</si>
  <si>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</si>
  <si>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</si>
  <si>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</si>
  <si>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</si>
  <si>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</si>
  <si>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</si>
  <si>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</si>
  <si>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</si>
  <si>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</si>
  <si>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</si>
  <si>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</si>
  <si>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</si>
  <si>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</si>
  <si>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</si>
  <si>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</si>
  <si>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</si>
  <si>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</si>
  <si>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</si>
  <si>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</si>
  <si>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</si>
  <si>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</si>
  <si>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</si>
  <si>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</si>
  <si>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</si>
  <si>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</si>
  <si>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</si>
  <si>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</si>
  <si>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</si>
  <si>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</si>
  <si>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</si>
  <si>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</si>
  <si>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</si>
  <si>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</si>
  <si>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</si>
  <si>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</si>
  <si>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</si>
  <si>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</si>
  <si>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</si>
  <si>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</si>
  <si>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</si>
  <si>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</si>
  <si>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</si>
  <si>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</si>
  <si>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</si>
  <si>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</si>
  <si>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</si>
  <si>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</si>
  <si>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</si>
  <si>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</si>
  <si>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</si>
  <si>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</si>
  <si>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</si>
  <si>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</si>
  <si>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</si>
  <si>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</si>
  <si>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</si>
  <si>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</si>
  <si>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</si>
  <si>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</si>
  <si>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</si>
  <si>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</si>
  <si>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</si>
  <si>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</si>
  <si>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</si>
  <si>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</si>
  <si>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</si>
  <si>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</si>
  <si>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</si>
  <si>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</si>
  <si>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</si>
  <si>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</si>
  <si>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</si>
  <si>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</si>
  <si>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</si>
  <si>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</si>
  <si>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</si>
  <si>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</si>
  <si>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</si>
  <si>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</si>
  <si>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</si>
  <si>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</si>
  <si>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</si>
  <si>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</si>
  <si>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</si>
  <si>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</si>
  <si>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</si>
  <si>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</si>
  <si>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</si>
  <si>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</si>
  <si>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</si>
  <si>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</si>
  <si>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</si>
  <si>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</si>
  <si>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</si>
  <si>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</si>
  <si>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</si>
  <si>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</si>
  <si>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</si>
  <si>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</si>
  <si>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</si>
  <si>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</si>
  <si>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</si>
  <si>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</si>
  <si>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</si>
  <si>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</si>
  <si>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</si>
  <si>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</si>
  <si>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</si>
  <si>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</si>
  <si>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</si>
  <si>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</si>
  <si>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</si>
  <si>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</si>
  <si>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</si>
  <si>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</si>
  <si>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</si>
  <si>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</si>
  <si>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</si>
  <si>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</si>
  <si>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</si>
  <si>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</si>
  <si>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</si>
  <si>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</si>
  <si>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</si>
  <si>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</si>
  <si>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</si>
  <si>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</si>
  <si>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</si>
  <si>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</si>
  <si>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</si>
  <si>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</si>
  <si>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</si>
  <si>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</si>
  <si>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</si>
  <si>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</si>
  <si>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</si>
  <si>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</si>
  <si>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</si>
  <si>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</si>
  <si>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</si>
  <si>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</si>
  <si>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</si>
  <si>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</si>
  <si>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</si>
  <si>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</si>
  <si>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</si>
  <si>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</si>
  <si>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</si>
  <si>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</si>
  <si>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</si>
  <si>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</si>
  <si>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</si>
  <si>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</si>
  <si>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</si>
  <si>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</si>
  <si>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</si>
  <si>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</si>
  <si>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</si>
  <si>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</si>
  <si>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</si>
  <si>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</si>
  <si>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</si>
  <si>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</si>
  <si>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</si>
  <si>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</si>
  <si>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</si>
  <si>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</si>
  <si>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</si>
  <si>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</si>
  <si>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</si>
  <si>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</si>
  <si>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</si>
  <si>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</si>
  <si>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</si>
  <si>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</si>
  <si>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</si>
  <si>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</si>
  <si>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</si>
  <si>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</si>
  <si>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</si>
  <si>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</si>
  <si>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</si>
  <si>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</si>
  <si>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</si>
  <si>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</si>
  <si>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</si>
  <si>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</si>
  <si>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</si>
  <si>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</si>
  <si>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</si>
  <si>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</si>
  <si>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</si>
  <si>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</si>
  <si>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</si>
  <si>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</si>
  <si>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</si>
  <si>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</si>
  <si>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</si>
  <si>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</si>
  <si>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</si>
  <si>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</si>
  <si>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</si>
  <si>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</si>
  <si>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</si>
  <si>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</si>
  <si>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</si>
  <si>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</si>
  <si>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</si>
  <si>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</si>
  <si>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</si>
  <si>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</si>
  <si>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</si>
  <si>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</si>
  <si>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</si>
  <si>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</si>
  <si>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</si>
  <si>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</si>
  <si>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</si>
  <si>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</si>
  <si>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</si>
  <si>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</si>
  <si>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</si>
  <si>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</si>
  <si>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</si>
  <si>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</si>
  <si>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</si>
  <si>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</si>
  <si>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</si>
  <si>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</si>
  <si>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</si>
  <si>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</si>
  <si>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</si>
  <si>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</si>
  <si>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</si>
  <si>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</si>
  <si>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</si>
  <si>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</si>
  <si>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</si>
  <si>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</si>
  <si>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</si>
  <si>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</si>
  <si>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</si>
  <si>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</si>
  <si>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</si>
  <si>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</si>
  <si>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</si>
  <si>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</si>
  <si>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</si>
  <si>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</si>
  <si>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</si>
  <si>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</si>
  <si>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</si>
  <si>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</si>
  <si>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</si>
  <si>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</si>
  <si>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</si>
  <si>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</si>
  <si>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</si>
  <si>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</si>
  <si>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</si>
  <si>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</si>
  <si>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</si>
  <si>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</si>
  <si>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</si>
  <si>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</si>
  <si>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</si>
  <si>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</si>
  <si>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</si>
  <si>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</si>
  <si>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</si>
  <si>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</si>
  <si>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</si>
  <si>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</si>
  <si>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</si>
  <si>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</si>
  <si>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</si>
  <si>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</si>
  <si>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</si>
  <si>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</si>
  <si>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</si>
  <si>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</si>
  <si>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</si>
  <si>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</si>
  <si>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</si>
  <si>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</si>
  <si>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</si>
  <si>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</si>
  <si>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</si>
  <si>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</si>
  <si>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</si>
  <si>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</si>
  <si>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</si>
  <si>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</si>
  <si>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</si>
  <si>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</si>
  <si>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</si>
  <si>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</si>
  <si>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</si>
  <si>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</si>
  <si>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</si>
  <si>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</si>
  <si>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</si>
  <si>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</si>
  <si>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</si>
  <si>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</si>
  <si>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</si>
  <si>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</si>
  <si>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</si>
  <si>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</si>
  <si>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</si>
  <si>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</si>
  <si>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</si>
  <si>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</si>
  <si>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</si>
  <si>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</si>
  <si>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</si>
  <si>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</si>
  <si>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</si>
  <si>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</si>
  <si>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</si>
  <si>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</si>
  <si>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</si>
  <si>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</si>
  <si>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</si>
  <si>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</si>
  <si>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</si>
  <si>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</si>
  <si>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</si>
  <si>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</si>
  <si>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</si>
  <si>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</si>
  <si>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</si>
  <si>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</si>
  <si>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</si>
  <si>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</si>
  <si>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</si>
  <si>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</si>
  <si>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</si>
  <si>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</si>
  <si>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</si>
  <si>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</si>
  <si>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</si>
  <si>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</si>
  <si>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</si>
  <si>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</si>
  <si>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</si>
  <si>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</si>
  <si>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</si>
  <si>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</si>
  <si>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</si>
  <si>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</si>
  <si>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</si>
  <si>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</si>
  <si>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</si>
  <si>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</si>
  <si>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</si>
  <si>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</si>
  <si>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</si>
  <si>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</si>
  <si>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</si>
  <si>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</si>
  <si>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</si>
  <si>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</si>
  <si>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</si>
  <si>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</si>
  <si>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</si>
  <si>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</si>
  <si>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</si>
  <si>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</si>
  <si>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</si>
  <si>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</si>
  <si>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</si>
  <si>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</si>
  <si>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</si>
  <si>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</si>
  <si>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</si>
  <si>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</si>
  <si>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</si>
  <si>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</si>
  <si>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</si>
  <si>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</si>
  <si>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</si>
  <si>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</si>
  <si>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</si>
  <si>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</si>
  <si>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</si>
  <si>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</si>
  <si>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</si>
  <si>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</si>
  <si>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</si>
  <si>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</si>
  <si>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</si>
  <si>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</si>
  <si>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</si>
  <si>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</si>
  <si>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</si>
  <si>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</si>
  <si>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</si>
  <si>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</si>
  <si>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</si>
  <si>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</si>
  <si>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</si>
  <si>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</si>
  <si>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</si>
  <si>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</si>
  <si>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</si>
  <si>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</si>
  <si>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</si>
  <si>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</si>
  <si>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</si>
  <si>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</si>
  <si>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</si>
  <si>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</si>
  <si>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</si>
  <si>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</si>
  <si>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</si>
  <si>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</si>
  <si>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</si>
  <si>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</si>
  <si>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</si>
  <si>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</si>
  <si>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</si>
  <si>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</si>
  <si>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</si>
  <si>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</si>
  <si>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</si>
  <si>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</si>
  <si>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</si>
  <si>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</si>
  <si>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</si>
  <si>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</si>
  <si>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</si>
  <si>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</si>
  <si>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</si>
  <si>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</si>
  <si>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</si>
  <si>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</si>
  <si>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</si>
  <si>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</si>
  <si>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</si>
  <si>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</si>
  <si>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</si>
  <si>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</si>
  <si>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</si>
  <si>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</si>
  <si>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</si>
  <si>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</si>
  <si>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</si>
  <si>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</si>
  <si>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</si>
  <si>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</si>
  <si>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</si>
  <si>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</si>
  <si>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</si>
  <si>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</si>
  <si>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</si>
  <si>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</si>
  <si>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</si>
  <si>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</si>
  <si>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</si>
  <si>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</si>
  <si>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</si>
  <si>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</si>
  <si>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</si>
  <si>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</si>
  <si>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</si>
  <si>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</si>
  <si>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</si>
  <si>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</si>
  <si>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</si>
  <si>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</si>
  <si>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</si>
  <si>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</si>
  <si>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</si>
  <si>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</si>
  <si>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</si>
  <si>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</si>
  <si>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</si>
  <si>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</si>
  <si>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</si>
  <si>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</si>
  <si>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</si>
  <si>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</si>
  <si>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</si>
  <si>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</si>
  <si>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</si>
  <si>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</si>
  <si>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</si>
  <si>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</si>
  <si>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</si>
  <si>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</si>
  <si>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</si>
  <si>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</si>
  <si>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</si>
  <si>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</si>
  <si>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</si>
  <si>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</si>
  <si>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</si>
  <si>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</si>
  <si>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</si>
  <si>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</si>
  <si>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</si>
  <si>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</si>
  <si>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</si>
  <si>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</si>
  <si>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</si>
  <si>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</si>
  <si>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</si>
  <si>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</si>
  <si>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</si>
  <si>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</si>
  <si>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</si>
  <si>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</si>
  <si>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</si>
  <si>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</si>
  <si>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</si>
  <si>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</si>
  <si>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</si>
  <si>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</si>
  <si>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</si>
  <si>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</si>
  <si>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</si>
  <si>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</si>
  <si>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</si>
  <si>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</si>
  <si>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</si>
  <si>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</si>
  <si>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</si>
  <si>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</si>
  <si>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</si>
  <si>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</si>
  <si>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</si>
  <si>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</si>
  <si>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</si>
  <si>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</si>
  <si>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</si>
  <si>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</si>
  <si>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</si>
  <si>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</si>
  <si>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</si>
  <si>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</si>
  <si>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</si>
  <si>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</si>
  <si>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</si>
  <si>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</si>
  <si>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</si>
  <si>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</si>
  <si>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</si>
  <si>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</si>
  <si>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</si>
  <si>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</si>
  <si>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</si>
  <si>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</si>
  <si>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</si>
  <si>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</si>
  <si>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</si>
  <si>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</si>
  <si>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</si>
  <si>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</si>
  <si>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</si>
  <si>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</si>
  <si>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</si>
  <si>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</si>
  <si>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</si>
  <si>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</si>
  <si>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</si>
  <si>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</si>
  <si>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</si>
  <si>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</si>
  <si>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</si>
  <si>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</si>
  <si>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</si>
  <si>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</si>
  <si>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</si>
  <si>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</si>
  <si>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</si>
  <si>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</si>
  <si>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</si>
  <si>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</si>
  <si>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</si>
  <si>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</si>
  <si>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</si>
  <si>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</si>
  <si>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</si>
  <si>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</si>
  <si>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</si>
  <si>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</si>
  <si>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</si>
  <si>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</si>
  <si>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</si>
  <si>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</si>
  <si>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</si>
  <si>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</si>
  <si>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</si>
  <si>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</si>
  <si>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</si>
  <si>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</si>
  <si>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</si>
  <si>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</si>
  <si>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</si>
  <si>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</si>
  <si>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</si>
  <si>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</si>
  <si>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</si>
  <si>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</si>
  <si>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</si>
  <si>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</si>
  <si>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</si>
  <si>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</si>
  <si>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</si>
  <si>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</si>
  <si>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</si>
  <si>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</si>
  <si>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</si>
  <si>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</si>
  <si>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</si>
  <si>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</si>
  <si>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</si>
  <si>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</si>
  <si>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</si>
  <si>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</si>
  <si>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</si>
  <si>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</si>
  <si>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</si>
  <si>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</si>
  <si>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</si>
  <si>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</si>
  <si>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</si>
  <si>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</si>
  <si>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</si>
  <si>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</si>
  <si>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</si>
  <si>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</si>
  <si>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</si>
  <si>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</si>
  <si>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</si>
  <si>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</si>
  <si>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</si>
  <si>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</si>
  <si>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</si>
  <si>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</si>
  <si>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</si>
  <si>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</si>
  <si>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</si>
  <si>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</si>
  <si>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</si>
  <si>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</si>
  <si>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</si>
  <si>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</si>
  <si>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</si>
  <si>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</si>
  <si>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</si>
  <si>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</si>
  <si>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</si>
  <si>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</si>
  <si>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</si>
  <si>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</si>
  <si>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</si>
  <si>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</si>
  <si>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</si>
  <si>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</si>
  <si>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</si>
  <si>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</si>
  <si>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</si>
  <si>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</si>
  <si>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</si>
  <si>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</si>
  <si>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</si>
  <si>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</si>
  <si>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</si>
  <si>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</si>
  <si>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</si>
  <si>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</si>
  <si>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</si>
  <si>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</si>
  <si>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</si>
  <si>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</si>
  <si>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</si>
  <si>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</si>
  <si>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</si>
  <si>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</si>
  <si>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</si>
  <si>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</si>
  <si>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</si>
  <si>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</si>
  <si>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</si>
  <si>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</si>
  <si>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</si>
  <si>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</si>
  <si>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</si>
  <si>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</si>
  <si>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</si>
  <si>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</si>
  <si>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</si>
  <si>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</si>
  <si>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</si>
  <si>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</si>
  <si>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</si>
  <si>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</si>
  <si>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</si>
  <si>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</si>
  <si>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</si>
  <si>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</si>
  <si>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</si>
  <si>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</si>
  <si>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</si>
  <si>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</si>
  <si>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</si>
  <si>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</si>
  <si>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</si>
  <si>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</si>
  <si>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</si>
  <si>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</si>
  <si>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</si>
  <si>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</si>
  <si>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</si>
  <si>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</si>
  <si>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</si>
  <si>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</si>
  <si>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</si>
  <si>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</si>
  <si>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</si>
  <si>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</si>
  <si>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</si>
  <si>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</si>
  <si>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</si>
  <si>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</si>
  <si>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</si>
  <si>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</si>
  <si>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</si>
  <si>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</si>
  <si>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</si>
  <si>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</si>
  <si>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</si>
  <si>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</si>
  <si>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</si>
  <si>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</si>
  <si>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</si>
  <si>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</si>
  <si>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</si>
  <si>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</si>
  <si>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</si>
  <si>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</si>
  <si>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</si>
  <si>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</si>
  <si>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</si>
  <si>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</si>
  <si>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</si>
  <si>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</si>
  <si>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</si>
  <si>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</si>
  <si>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</si>
  <si>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</si>
  <si>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</si>
  <si>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</si>
  <si>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</si>
  <si>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</si>
  <si>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</si>
  <si>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</si>
  <si>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</si>
  <si>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</si>
  <si>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</si>
  <si>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</si>
  <si>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</si>
  <si>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</si>
  <si>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</si>
  <si>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</si>
  <si>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</si>
  <si>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</si>
  <si>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</si>
  <si>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</si>
  <si>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</si>
  <si>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</si>
  <si>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</si>
  <si>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</si>
  <si>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</si>
  <si>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</si>
  <si>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</si>
  <si>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</si>
  <si>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</si>
  <si>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</si>
  <si>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</si>
  <si>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</si>
  <si>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</si>
  <si>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</si>
  <si>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</si>
  <si>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</si>
  <si>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</si>
  <si>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</si>
  <si>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</si>
  <si>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</si>
  <si>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</si>
  <si>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</si>
  <si>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</si>
  <si>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</si>
  <si>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</si>
  <si>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</si>
  <si>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</si>
  <si>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</si>
  <si>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</si>
  <si>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</si>
  <si>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</si>
  <si>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</si>
  <si>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</si>
  <si>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</si>
  <si>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</si>
  <si>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</si>
  <si>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</si>
  <si>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</si>
  <si>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</si>
  <si>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</si>
  <si>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</si>
  <si>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</si>
  <si>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</si>
  <si>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</si>
  <si>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</si>
  <si>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</si>
  <si>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</si>
  <si>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</si>
  <si>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</si>
  <si>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</si>
  <si>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</si>
  <si>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</si>
  <si>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</si>
  <si>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</si>
  <si>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</si>
  <si>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</si>
  <si>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</si>
  <si>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</si>
  <si>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</si>
  <si>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</si>
  <si>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</si>
  <si>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</si>
  <si>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</si>
  <si>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</si>
  <si>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</si>
  <si>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</si>
  <si>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</si>
  <si>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</si>
  <si>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</si>
  <si>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</si>
  <si>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</si>
  <si>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</si>
  <si>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</si>
  <si>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</si>
  <si>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</si>
  <si>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</si>
  <si>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</si>
  <si>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</si>
  <si>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</si>
  <si>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</si>
  <si>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</si>
  <si>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</si>
  <si>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</si>
  <si>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</si>
  <si>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</si>
  <si>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</si>
  <si>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</si>
  <si>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</si>
  <si>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</si>
  <si>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</si>
  <si>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</si>
  <si>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</si>
  <si>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</si>
  <si>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</si>
  <si>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</si>
  <si>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</si>
  <si>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</si>
  <si>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</si>
  <si>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</si>
  <si>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</si>
  <si>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</si>
  <si>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</si>
  <si>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</si>
  <si>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</si>
  <si>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</si>
  <si>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</si>
  <si>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</si>
  <si>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</si>
  <si>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</si>
  <si>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</si>
  <si>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</si>
  <si>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</si>
  <si>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</si>
  <si>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</si>
  <si>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</si>
  <si>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</si>
  <si>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</si>
  <si>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</si>
  <si>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</si>
  <si>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</si>
  <si>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</si>
  <si>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</si>
  <si>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</si>
  <si>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</si>
  <si>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</si>
  <si>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</si>
  <si>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</si>
  <si>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</si>
  <si>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</si>
  <si>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</si>
  <si>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</si>
  <si>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</si>
  <si>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</si>
  <si>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</si>
  <si>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</si>
  <si>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</si>
  <si>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</si>
  <si>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</si>
  <si>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</si>
  <si>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</si>
  <si>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</si>
  <si>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</si>
  <si>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</si>
  <si>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</si>
  <si>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</si>
  <si>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</si>
  <si>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</si>
  <si>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</si>
  <si>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</si>
  <si>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</si>
  <si>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</si>
  <si>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</si>
  <si>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</si>
  <si>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</si>
  <si>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</si>
  <si>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</si>
  <si>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</si>
  <si>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</si>
  <si>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</si>
  <si>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</si>
  <si>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</si>
  <si>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</si>
  <si>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</si>
  <si>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</si>
  <si>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</si>
  <si>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</si>
  <si>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</si>
  <si>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</si>
  <si>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</si>
  <si>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</si>
  <si>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</si>
  <si>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</si>
  <si>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</si>
  <si>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</si>
  <si>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</si>
  <si>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</si>
  <si>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</si>
  <si>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</si>
  <si>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</si>
  <si>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</si>
  <si>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</si>
  <si>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</si>
  <si>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</si>
  <si>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</si>
  <si>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</si>
  <si>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</si>
  <si>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</si>
  <si>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</si>
  <si>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</si>
  <si>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</si>
  <si>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</si>
  <si>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</si>
  <si>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</si>
  <si>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</si>
  <si>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</si>
  <si>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</si>
  <si>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</si>
  <si>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</si>
  <si>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</si>
  <si>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</si>
  <si>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</si>
  <si>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</si>
  <si>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</si>
  <si>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</si>
  <si>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</si>
  <si>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</si>
  <si>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</si>
  <si>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</si>
  <si>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</si>
  <si>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</si>
  <si>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</si>
  <si>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</si>
  <si>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</si>
  <si>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</si>
  <si>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</si>
  <si>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</si>
  <si>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</si>
  <si>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</si>
  <si>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</si>
  <si>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</si>
  <si>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</si>
  <si>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</si>
  <si>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</si>
  <si>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</si>
  <si>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</si>
  <si>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</si>
  <si>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</si>
  <si>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</si>
  <si>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</si>
  <si>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</si>
  <si>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</si>
  <si>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</si>
  <si>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</si>
  <si>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</si>
  <si>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</si>
  <si>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</si>
  <si>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</si>
  <si>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</si>
  <si>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</si>
  <si>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</si>
  <si>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</si>
  <si>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</si>
  <si>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</si>
  <si>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</si>
  <si>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</si>
  <si>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</si>
  <si>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</si>
  <si>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</si>
  <si>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</si>
  <si>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</si>
  <si>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</si>
  <si>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</si>
  <si>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</si>
  <si>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</si>
  <si>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</si>
  <si>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</si>
  <si>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</si>
  <si>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</si>
  <si>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</si>
  <si>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</si>
  <si>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</si>
  <si>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</si>
  <si>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</si>
  <si>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</si>
  <si>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</si>
  <si>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</si>
  <si>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</si>
  <si>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</si>
  <si>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</si>
  <si>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</si>
  <si>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</si>
  <si>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</si>
  <si>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</si>
  <si>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</si>
  <si>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</si>
  <si>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</si>
  <si>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</si>
  <si>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</si>
  <si>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</si>
  <si>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</si>
  <si>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</si>
  <si>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</si>
  <si>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</si>
  <si>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</si>
  <si>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</si>
  <si>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</si>
  <si>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</si>
  <si>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</si>
  <si>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</si>
  <si>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</si>
  <si>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</si>
  <si>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</si>
  <si>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</si>
  <si>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</si>
  <si>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</si>
  <si>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</si>
  <si>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</si>
  <si>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</si>
  <si>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</si>
  <si>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</si>
  <si>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</si>
  <si>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</si>
  <si>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</si>
  <si>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</si>
  <si>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</si>
  <si>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</si>
  <si>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</si>
  <si>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</si>
  <si>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</si>
  <si>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</si>
  <si>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</si>
  <si>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</si>
  <si>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</si>
  <si>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</si>
  <si>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</si>
  <si>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</si>
  <si>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</si>
  <si>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</si>
  <si>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</si>
  <si>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</si>
  <si>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</si>
  <si>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</si>
  <si>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</si>
  <si>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</si>
  <si>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</si>
  <si>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</si>
  <si>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</si>
  <si>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</si>
  <si>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</si>
  <si>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</si>
  <si>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</si>
  <si>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</si>
  <si>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</si>
  <si>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</si>
  <si>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</si>
  <si>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</si>
  <si>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</si>
  <si>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</si>
  <si>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</si>
  <si>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</si>
  <si>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</si>
  <si>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</si>
  <si>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</si>
  <si>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</si>
  <si>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</si>
  <si>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</si>
  <si>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</si>
  <si>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</si>
  <si>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</si>
  <si>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</si>
  <si>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</si>
  <si>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</si>
  <si>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</si>
  <si>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</si>
  <si>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</si>
  <si>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</si>
  <si>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</si>
  <si>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</si>
  <si>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</si>
  <si>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</si>
  <si>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</si>
  <si>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</si>
  <si>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</si>
  <si>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</si>
  <si>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</si>
  <si>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</si>
  <si>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</si>
  <si>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</si>
  <si>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</si>
  <si>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</si>
  <si>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</si>
  <si>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</si>
  <si>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</si>
  <si>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</si>
  <si>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</si>
  <si>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</si>
  <si>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</si>
  <si>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</si>
  <si>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</si>
  <si>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</si>
  <si>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</si>
  <si>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</si>
  <si>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</si>
  <si>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</si>
  <si>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</si>
  <si>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</si>
  <si>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</si>
  <si>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</si>
  <si>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</si>
  <si>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</si>
  <si>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</si>
  <si>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</si>
  <si>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</si>
  <si>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</si>
  <si>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</si>
  <si>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</si>
  <si>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</si>
  <si>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</si>
  <si>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</si>
  <si>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</si>
  <si>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</si>
  <si>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</si>
  <si>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</si>
  <si>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</si>
  <si>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</si>
  <si>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</si>
  <si>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</si>
  <si>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</si>
  <si>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</si>
  <si>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</si>
  <si>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</si>
  <si>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</si>
  <si>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</si>
  <si>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</si>
  <si>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</si>
  <si>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</si>
  <si>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</si>
  <si>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</si>
  <si>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</si>
  <si>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</si>
  <si>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</si>
  <si>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</si>
  <si>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</si>
  <si>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</si>
  <si>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</si>
  <si>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</si>
  <si>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</si>
  <si>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</si>
  <si>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</si>
  <si>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</si>
  <si>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</si>
  <si>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</si>
  <si>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</si>
  <si>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</si>
  <si>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</si>
  <si>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</si>
  <si>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</si>
  <si>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</si>
  <si>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</si>
  <si>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</si>
  <si>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</si>
  <si>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</si>
  <si>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</si>
  <si>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</si>
  <si>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</si>
  <si>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</si>
  <si>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</si>
  <si>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</si>
  <si>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</si>
  <si>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</si>
  <si>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</si>
  <si>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</si>
  <si>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</si>
  <si>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</si>
  <si>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</si>
  <si>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</si>
  <si>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</si>
  <si>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</si>
  <si>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</si>
  <si>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</si>
  <si>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</si>
  <si>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</si>
  <si>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</si>
  <si>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</si>
  <si>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</si>
  <si>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</si>
  <si>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</si>
  <si>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</si>
  <si>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</si>
  <si>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</si>
  <si>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</si>
  <si>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</si>
  <si>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</si>
  <si>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</si>
  <si>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</si>
  <si>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</si>
  <si>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</si>
  <si>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</si>
  <si>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</si>
  <si>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</si>
  <si>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</si>
  <si>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</si>
  <si>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</si>
  <si>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</si>
  <si>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</si>
  <si>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</si>
  <si>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</si>
  <si>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</si>
  <si>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</si>
  <si>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</si>
  <si>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</si>
  <si>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</si>
  <si>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</si>
  <si>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</si>
  <si>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</si>
  <si>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</si>
  <si>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</si>
  <si>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</si>
  <si>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</si>
  <si>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</si>
  <si>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</si>
  <si>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</si>
  <si>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</si>
  <si>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</si>
  <si>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</si>
  <si>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</si>
  <si>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</si>
  <si>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</si>
  <si>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</si>
  <si>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</si>
  <si>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</si>
  <si>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</si>
  <si>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</si>
  <si>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</si>
  <si>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</si>
  <si>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</si>
  <si>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</si>
  <si>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</si>
  <si>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</si>
  <si>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</si>
  <si>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</si>
  <si>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</si>
  <si>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</si>
  <si>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</si>
  <si>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</si>
  <si>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</si>
  <si>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</si>
  <si>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</si>
  <si>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</si>
  <si>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</si>
  <si>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</si>
  <si>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</si>
  <si>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</si>
  <si>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</si>
  <si>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</si>
  <si>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</si>
  <si>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</si>
  <si>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</si>
  <si>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</si>
  <si>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</si>
  <si>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</si>
  <si>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</si>
  <si>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</si>
  <si>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</si>
  <si>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</si>
  <si>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</si>
  <si>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</si>
  <si>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</si>
  <si>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</si>
  <si>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</si>
  <si>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</si>
  <si>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</si>
  <si>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</si>
  <si>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</si>
  <si>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</si>
  <si>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</si>
  <si>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</si>
  <si>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</si>
  <si>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</si>
  <si>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</si>
  <si>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</si>
  <si>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</si>
  <si>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</si>
  <si>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</si>
  <si>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</si>
  <si>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</si>
  <si>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</si>
  <si>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</si>
  <si>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</si>
  <si>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</si>
  <si>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</si>
  <si>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</si>
  <si>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</si>
  <si>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</si>
  <si>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</si>
  <si>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</si>
  <si>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</si>
  <si>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</si>
  <si>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</si>
  <si>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</si>
  <si>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</si>
  <si>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</si>
  <si>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</si>
  <si>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</si>
  <si>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</si>
  <si>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</si>
  <si>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</si>
  <si>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</si>
  <si>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</si>
  <si>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</si>
  <si>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</si>
  <si>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</si>
  <si>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</si>
  <si>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</si>
  <si>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</si>
  <si>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</si>
  <si>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</si>
  <si>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</si>
  <si>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</si>
  <si>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</si>
  <si>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</si>
  <si>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</si>
  <si>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</si>
  <si>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</si>
  <si>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</si>
  <si>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</si>
  <si>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</si>
  <si>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</si>
  <si>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</si>
  <si>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</si>
  <si>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</si>
  <si>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</si>
  <si>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</si>
  <si>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</si>
  <si>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</si>
  <si>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</si>
  <si>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</si>
  <si>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</si>
  <si>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</si>
  <si>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</si>
  <si>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</si>
  <si>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</si>
  <si>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</si>
  <si>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</si>
  <si>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</si>
  <si>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</si>
  <si>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</si>
  <si>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</si>
  <si>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</si>
  <si>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</si>
  <si>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</si>
  <si>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</si>
  <si>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</si>
  <si>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</si>
  <si>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</si>
  <si>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</si>
  <si>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</si>
  <si>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</si>
  <si>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</si>
  <si>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</si>
  <si>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</si>
  <si>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</si>
  <si>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</si>
  <si>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</si>
  <si>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</si>
  <si>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</si>
  <si>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</si>
  <si>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</si>
  <si>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</si>
  <si>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</si>
  <si>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</si>
  <si>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</si>
  <si>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</si>
  <si>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</si>
  <si>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</si>
  <si>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</si>
  <si>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</si>
  <si>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</si>
  <si>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</si>
  <si>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</si>
  <si>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</si>
  <si>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</si>
  <si>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</si>
  <si>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</si>
  <si>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</si>
  <si>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</si>
  <si>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</si>
  <si>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</si>
  <si>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</si>
  <si>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</si>
  <si>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</si>
  <si>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</si>
  <si>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</si>
  <si>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</si>
  <si>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</si>
  <si>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</si>
  <si>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</si>
  <si>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</si>
  <si>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</si>
  <si>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</si>
  <si>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</si>
  <si>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</si>
  <si>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</si>
  <si>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</si>
  <si>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</si>
  <si>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</si>
  <si>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</si>
  <si>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</si>
  <si>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</si>
  <si>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</si>
  <si>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</si>
  <si>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</si>
  <si>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</si>
  <si>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</si>
  <si>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</si>
  <si>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</si>
  <si>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</si>
  <si>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</si>
  <si>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</si>
  <si>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</si>
  <si>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</si>
  <si>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</si>
  <si>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</si>
  <si>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</si>
  <si>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</si>
  <si>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</si>
  <si>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</si>
  <si>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</si>
  <si>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</si>
  <si>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</si>
  <si>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</si>
  <si>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</si>
  <si>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</si>
  <si>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</si>
  <si>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</si>
  <si>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</si>
  <si>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</si>
  <si>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</si>
  <si>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</si>
  <si>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</si>
  <si>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</si>
  <si>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</si>
  <si>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</si>
  <si>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</si>
  <si>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</si>
  <si>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</si>
  <si>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</si>
  <si>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</si>
  <si>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</si>
  <si>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</si>
  <si>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</si>
  <si>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</si>
  <si>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</si>
  <si>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</si>
  <si>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</si>
  <si>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</si>
  <si>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</si>
  <si>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</si>
  <si>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</si>
  <si>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</si>
  <si>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</si>
  <si>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</si>
  <si>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</si>
  <si>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</si>
  <si>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</si>
  <si>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</si>
  <si>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</si>
  <si>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</si>
  <si>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</si>
  <si>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</si>
  <si>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</si>
  <si>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</si>
  <si>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</si>
  <si>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</si>
  <si>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</si>
  <si>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</si>
  <si>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</si>
  <si>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</si>
  <si>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</si>
  <si>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</si>
  <si>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</si>
  <si>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</si>
  <si>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</si>
  <si>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</si>
  <si>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</si>
  <si>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</si>
  <si>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</si>
  <si>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</si>
  <si>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</si>
  <si>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</si>
  <si>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</si>
  <si>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</si>
  <si>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</si>
  <si>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</si>
  <si>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</si>
  <si>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</si>
  <si>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</si>
  <si>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</si>
  <si>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</si>
  <si>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</si>
  <si>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</si>
  <si>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</si>
  <si>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</si>
  <si>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</si>
  <si>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</si>
  <si>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</si>
  <si>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</si>
  <si>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</si>
  <si>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</si>
  <si>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</si>
  <si>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</si>
  <si>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</si>
  <si>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</si>
  <si>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</si>
  <si>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</si>
  <si>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</si>
  <si>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</si>
  <si>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</si>
  <si>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</si>
  <si>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</si>
  <si>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</si>
  <si>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</si>
  <si>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</si>
  <si>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</si>
  <si>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</si>
  <si>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</si>
  <si>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</si>
  <si>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</si>
  <si>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</si>
  <si>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</si>
  <si>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</si>
  <si>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</si>
  <si>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</si>
  <si>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</si>
  <si>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</si>
  <si>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</si>
  <si>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</si>
  <si>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</si>
  <si>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</si>
  <si>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</si>
  <si>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</si>
  <si>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</si>
  <si>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</si>
  <si>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</si>
  <si>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</si>
  <si>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</si>
  <si>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</si>
  <si>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</si>
  <si>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</si>
  <si>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</si>
  <si>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</si>
  <si>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</si>
  <si>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</si>
  <si>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</si>
  <si>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</si>
  <si>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</si>
  <si>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</si>
  <si>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</si>
  <si>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</si>
  <si>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</si>
  <si>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</si>
  <si>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</si>
  <si>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</si>
  <si>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</si>
  <si>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</si>
  <si>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</si>
  <si>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</si>
  <si>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</si>
  <si>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</si>
  <si>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</si>
  <si>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</si>
  <si>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</si>
  <si>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</si>
  <si>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</si>
  <si>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</si>
  <si>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</si>
  <si>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</si>
  <si>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</si>
  <si>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</si>
  <si>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</si>
  <si>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</si>
  <si>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</si>
  <si>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</si>
  <si>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</si>
  <si>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</si>
  <si>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</si>
  <si>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</si>
  <si>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</si>
  <si>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</si>
  <si>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</si>
  <si>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</si>
  <si>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</si>
  <si>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</si>
  <si>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</si>
  <si>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</si>
  <si>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</si>
  <si>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</si>
  <si>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</si>
  <si>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</si>
  <si>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</si>
  <si>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</si>
  <si>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</si>
  <si>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</si>
  <si>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</si>
  <si>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</si>
  <si>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</si>
  <si>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</si>
  <si>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</si>
  <si>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</si>
  <si>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</si>
  <si>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</si>
  <si>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</si>
  <si>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</si>
  <si>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</si>
  <si>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</si>
  <si>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</si>
  <si>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</si>
  <si>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</si>
  <si>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</si>
  <si>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</si>
  <si>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</si>
  <si>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</si>
  <si>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</si>
  <si>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</si>
  <si>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</si>
  <si>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</si>
  <si>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</si>
  <si>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</si>
  <si>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</si>
  <si>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</si>
  <si>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</si>
  <si>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</si>
  <si>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</si>
  <si>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</si>
  <si>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</si>
  <si>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</si>
  <si>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</si>
  <si>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</si>
  <si>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</si>
  <si>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</si>
  <si>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</si>
  <si>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</si>
  <si>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</si>
  <si>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</si>
  <si>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</si>
  <si>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</si>
  <si>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</si>
  <si>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</si>
  <si>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</si>
  <si>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</si>
  <si>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</si>
  <si>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</si>
  <si>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</si>
  <si>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</si>
  <si>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</si>
  <si>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</si>
  <si>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</si>
  <si>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</si>
  <si>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</si>
  <si>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</si>
  <si>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</si>
  <si>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</si>
  <si>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</si>
  <si>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</si>
  <si>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</si>
  <si>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</si>
  <si>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</si>
  <si>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</si>
  <si>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</si>
  <si>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</si>
  <si>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</si>
  <si>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</si>
  <si>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</si>
  <si>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</si>
  <si>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</si>
  <si>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</si>
  <si>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</si>
  <si>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</si>
  <si>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</si>
  <si>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</si>
  <si>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</si>
  <si>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</si>
  <si>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</si>
  <si>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</si>
  <si>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</si>
  <si>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</si>
  <si>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</si>
  <si>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</si>
  <si>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</si>
  <si>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</si>
  <si>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</si>
  <si>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</si>
  <si>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</si>
  <si>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</si>
  <si>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</si>
  <si>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</si>
  <si>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</si>
  <si>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</si>
  <si>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</si>
  <si>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</si>
  <si>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</si>
  <si>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</si>
  <si>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</si>
  <si>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</si>
  <si>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</si>
  <si>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</si>
  <si>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</si>
  <si>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</si>
  <si>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</si>
  <si>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</si>
  <si>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</si>
  <si>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</si>
  <si>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</si>
  <si>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</si>
  <si>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</si>
  <si>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</si>
  <si>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</si>
  <si>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</si>
  <si>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</si>
  <si>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</si>
  <si>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</si>
  <si>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</si>
  <si>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</si>
  <si>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</si>
  <si>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</si>
  <si>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</si>
  <si>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</si>
  <si>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</si>
  <si>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</si>
  <si>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</si>
  <si>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</si>
  <si>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</si>
  <si>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</si>
  <si>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</si>
  <si>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</si>
  <si>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</si>
  <si>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</si>
  <si>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</si>
  <si>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</si>
  <si>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</si>
  <si>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</si>
  <si>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</si>
  <si>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</si>
  <si>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</si>
  <si>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</si>
  <si>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</si>
  <si>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</si>
  <si>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</si>
  <si>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</si>
  <si>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</si>
  <si>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</si>
  <si>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</si>
  <si>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</si>
  <si>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</si>
  <si>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</si>
  <si>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</si>
  <si>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</si>
  <si>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</si>
  <si>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</si>
  <si>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</si>
  <si>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</si>
  <si>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</si>
  <si>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</si>
  <si>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</si>
  <si>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</si>
  <si>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</si>
  <si>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</si>
  <si>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</si>
  <si>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</si>
  <si>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</si>
  <si>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</si>
  <si>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</si>
  <si>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</si>
  <si>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</si>
  <si>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</si>
  <si>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</si>
  <si>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</si>
  <si>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</si>
  <si>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</si>
  <si>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</si>
  <si>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</si>
  <si>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</si>
  <si>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</si>
  <si>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</si>
  <si>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</si>
  <si>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</si>
  <si>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</si>
  <si>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</si>
  <si>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</si>
  <si>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</si>
  <si>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</si>
  <si>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</si>
  <si>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</si>
  <si>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</si>
  <si>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</si>
  <si>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</si>
  <si>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</si>
  <si>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</si>
  <si>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</si>
  <si>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</si>
  <si>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</si>
  <si>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</si>
  <si>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</si>
  <si>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</si>
  <si>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</si>
  <si>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</si>
  <si>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</si>
  <si>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</si>
  <si>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</si>
  <si>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</si>
  <si>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</si>
  <si>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</si>
  <si>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</si>
  <si>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</si>
  <si>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</si>
  <si>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</si>
  <si>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</si>
  <si>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</si>
  <si>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</si>
  <si>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</si>
  <si>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</si>
  <si>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</si>
  <si>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</si>
  <si>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</si>
  <si>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</si>
  <si>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</si>
  <si>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</si>
  <si>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</si>
  <si>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</si>
  <si>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</si>
  <si>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</si>
  <si>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</si>
  <si>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</si>
  <si>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</si>
  <si>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</si>
  <si>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</si>
  <si>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</si>
  <si>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</si>
  <si>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</si>
  <si>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</si>
  <si>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</si>
  <si>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</si>
  <si>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</si>
  <si>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</si>
  <si>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</si>
  <si>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</si>
  <si>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</si>
  <si>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</si>
  <si>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</si>
  <si>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</si>
  <si>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</si>
  <si>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</si>
  <si>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</si>
  <si>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</si>
  <si>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</si>
  <si>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</si>
  <si>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</si>
  <si>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</si>
  <si>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</si>
  <si>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</si>
  <si>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</si>
  <si>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</si>
  <si>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</si>
  <si>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</si>
  <si>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</si>
  <si>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</si>
  <si>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</si>
  <si>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</si>
  <si>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</si>
  <si>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</si>
  <si>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</si>
  <si>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</si>
  <si>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</si>
  <si>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</si>
  <si>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</si>
  <si>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</si>
  <si>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</si>
  <si>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</si>
  <si>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</si>
  <si>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</si>
  <si>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</si>
  <si>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</si>
  <si>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</si>
  <si>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</si>
  <si>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</si>
  <si>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</si>
  <si>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</si>
  <si>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</si>
  <si>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</si>
  <si>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</si>
  <si>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</si>
  <si>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</si>
  <si>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</si>
  <si>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</si>
  <si>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</si>
  <si>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</si>
  <si>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</si>
  <si>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</si>
  <si>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</si>
  <si>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</si>
  <si>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</si>
  <si>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</si>
  <si>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</si>
  <si>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</si>
  <si>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</si>
  <si>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</si>
  <si>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</si>
  <si>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</si>
  <si>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</si>
  <si>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</si>
  <si>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</si>
  <si>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</si>
  <si>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</si>
  <si>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</si>
  <si>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</si>
  <si>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</si>
  <si>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</si>
  <si>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</si>
  <si>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</si>
  <si>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</si>
  <si>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</si>
  <si>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</si>
  <si>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</si>
  <si>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</si>
  <si>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</si>
  <si>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</si>
  <si>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</si>
  <si>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</si>
  <si>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</si>
  <si>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</si>
  <si>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</si>
  <si>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</si>
  <si>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</si>
  <si>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</si>
  <si>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</si>
  <si>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</si>
  <si>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</si>
  <si>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</si>
  <si>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</si>
  <si>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</si>
  <si>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</si>
  <si>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</si>
  <si>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</si>
  <si>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</si>
  <si>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</si>
  <si>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</si>
  <si>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</si>
  <si>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</si>
  <si>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</si>
  <si>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</si>
  <si>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</si>
  <si>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</si>
  <si>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</si>
  <si>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</si>
  <si>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</si>
  <si>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</si>
  <si>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</si>
  <si>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</si>
  <si>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</si>
  <si>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</si>
  <si>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</si>
  <si>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</si>
  <si>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</si>
  <si>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</si>
  <si>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</si>
  <si>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</si>
  <si>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</si>
  <si>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</si>
  <si>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</si>
  <si>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</si>
  <si>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</si>
  <si>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</si>
  <si>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</si>
  <si>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</si>
  <si>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</si>
  <si>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</si>
  <si>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</si>
  <si>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</si>
  <si>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</si>
  <si>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</si>
  <si>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</si>
  <si>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</si>
  <si>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</si>
  <si>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</si>
  <si>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</si>
  <si>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</si>
  <si>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</si>
  <si>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</si>
  <si>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</si>
  <si>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</si>
  <si>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</si>
  <si>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</si>
  <si>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</si>
  <si>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</si>
  <si>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</si>
  <si>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</si>
  <si>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</si>
  <si>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</si>
  <si>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</si>
  <si>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</si>
  <si>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</si>
  <si>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</si>
  <si>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</si>
  <si>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</si>
  <si>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</si>
  <si>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</si>
  <si>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</si>
  <si>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</si>
  <si>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</si>
  <si>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</si>
  <si>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</si>
  <si>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</si>
  <si>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</si>
  <si>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</si>
  <si>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</si>
  <si>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</si>
  <si>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</si>
  <si>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</si>
  <si>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</si>
  <si>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</si>
  <si>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</si>
  <si>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</si>
  <si>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</si>
  <si>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</si>
  <si>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</si>
  <si>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</si>
  <si>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</si>
  <si>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</si>
  <si>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</si>
  <si>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</si>
  <si>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</si>
  <si>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</si>
  <si>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</si>
  <si>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</si>
  <si>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</si>
  <si>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</si>
  <si>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</si>
  <si>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</si>
  <si>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</si>
  <si>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</si>
  <si>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</si>
  <si>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</si>
  <si>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</si>
  <si>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</si>
  <si>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</si>
  <si>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</si>
  <si>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</si>
  <si>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</si>
  <si>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</si>
  <si>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</si>
  <si>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</si>
  <si>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</si>
  <si>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</si>
  <si>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</si>
  <si>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</si>
  <si>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</si>
  <si>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</si>
  <si>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</si>
  <si>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</si>
  <si>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</si>
  <si>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</si>
  <si>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</si>
  <si>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</si>
  <si>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</si>
  <si>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</si>
  <si>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</si>
  <si>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</si>
  <si>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</si>
  <si>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</si>
  <si>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</si>
  <si>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</si>
  <si>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</si>
  <si>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</si>
  <si>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</si>
  <si>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</si>
  <si>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</si>
  <si>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</si>
  <si>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</si>
  <si>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</si>
  <si>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</si>
  <si>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</si>
  <si>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</si>
  <si>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</si>
  <si>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</si>
  <si>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</si>
  <si>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</si>
  <si>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</si>
  <si>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</si>
  <si>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</si>
  <si>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</si>
  <si>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</si>
  <si>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</si>
  <si>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</si>
  <si>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</si>
  <si>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</si>
  <si>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</si>
  <si>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</si>
  <si>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</si>
  <si>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</si>
  <si>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</si>
  <si>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</si>
  <si>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</si>
  <si>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</si>
  <si>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</si>
  <si>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</si>
  <si>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</si>
  <si>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</si>
  <si>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</si>
  <si>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</si>
  <si>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</si>
  <si>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</si>
  <si>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</si>
  <si>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</si>
  <si>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</si>
  <si>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</si>
  <si>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</si>
  <si>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</si>
  <si>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</si>
  <si>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</si>
  <si>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</si>
  <si>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</si>
  <si>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</si>
  <si>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</si>
  <si>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</si>
  <si>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</si>
  <si>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</si>
  <si>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</si>
  <si>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</si>
  <si>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</si>
  <si>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</si>
  <si>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</si>
  <si>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</si>
  <si>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</si>
  <si>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</si>
  <si>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</si>
  <si>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</si>
  <si>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</si>
  <si>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</si>
  <si>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</si>
  <si>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</si>
  <si>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</si>
  <si>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</si>
  <si>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</si>
  <si>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</si>
  <si>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</si>
  <si>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</si>
  <si>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</si>
  <si>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</si>
  <si>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</si>
  <si>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</si>
  <si>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</si>
  <si>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</si>
  <si>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</si>
  <si>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</si>
  <si>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</si>
  <si>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</si>
  <si>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</si>
  <si>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</si>
  <si>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</si>
  <si>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</si>
  <si>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</si>
  <si>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</si>
  <si>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</si>
  <si>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</si>
  <si>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</si>
  <si>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</si>
  <si>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</si>
  <si>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</si>
  <si>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</si>
  <si>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</si>
  <si>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</si>
  <si>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</si>
  <si>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</si>
  <si>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</si>
  <si>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</si>
  <si>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</si>
  <si>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</si>
  <si>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</si>
  <si>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</si>
  <si>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</si>
  <si>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</si>
  <si>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</si>
  <si>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</si>
  <si>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</si>
  <si>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</si>
  <si>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</si>
  <si>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</si>
  <si>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</si>
  <si>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</si>
  <si>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</si>
  <si>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</si>
  <si>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</si>
  <si>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</si>
  <si>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</si>
  <si>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</si>
  <si>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</si>
  <si>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</si>
  <si>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</si>
  <si>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</si>
  <si>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</si>
  <si>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</si>
  <si>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</si>
  <si>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</si>
  <si>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</si>
  <si>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</si>
  <si>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</si>
  <si>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</si>
  <si>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</si>
  <si>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</si>
  <si>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</si>
  <si>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</si>
  <si>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</si>
  <si>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</si>
  <si>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</si>
  <si>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</si>
  <si>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</si>
  <si>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</si>
  <si>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</si>
  <si>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</si>
  <si>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</si>
  <si>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</si>
  <si>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</si>
  <si>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</si>
  <si>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</si>
  <si>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</si>
  <si>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</si>
  <si>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</si>
  <si>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</si>
  <si>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</si>
  <si>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</si>
  <si>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</si>
  <si>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</si>
  <si>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</si>
  <si>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</si>
  <si>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</si>
  <si>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</si>
  <si>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</si>
  <si>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</si>
  <si>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</si>
  <si>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</si>
  <si>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</si>
  <si>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</si>
  <si>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</si>
  <si>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</si>
  <si>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</si>
  <si>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</si>
  <si>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</si>
  <si>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</si>
  <si>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</si>
  <si>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</si>
  <si>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</si>
  <si>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</si>
  <si>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</si>
  <si>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</si>
  <si>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</si>
  <si>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</si>
  <si>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</si>
  <si>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</si>
  <si>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</si>
  <si>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</si>
  <si>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</si>
  <si>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</si>
  <si>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</si>
  <si>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</si>
  <si>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</si>
  <si>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</si>
  <si>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</si>
  <si>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</si>
  <si>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</si>
  <si>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</si>
  <si>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</si>
  <si>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</si>
  <si>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</si>
  <si>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</si>
  <si>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</si>
  <si>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</si>
  <si>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</si>
  <si>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</si>
  <si>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</si>
  <si>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</si>
  <si>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</si>
  <si>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</si>
  <si>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</si>
  <si>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</si>
  <si>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</si>
  <si>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</si>
  <si>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</si>
  <si>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</si>
  <si>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</si>
  <si>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</si>
  <si>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</si>
  <si>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</si>
  <si>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</si>
  <si>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</si>
  <si>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</si>
  <si>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</si>
  <si>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</si>
  <si>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</si>
  <si>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</si>
  <si>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</si>
  <si>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</si>
  <si>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</si>
  <si>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</si>
  <si>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</si>
  <si>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</si>
  <si>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</si>
  <si>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</si>
  <si>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</si>
  <si>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</si>
  <si>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</si>
  <si>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</si>
  <si>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</si>
  <si>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</si>
  <si>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</si>
  <si>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</si>
  <si>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</si>
  <si>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</si>
  <si>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</si>
  <si>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</si>
  <si>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</si>
  <si>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</si>
  <si>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</si>
  <si>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</si>
  <si>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</si>
  <si>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</si>
  <si>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</si>
  <si>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</si>
  <si>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</si>
  <si>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</si>
  <si>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</si>
  <si>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</si>
  <si>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</si>
  <si>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</si>
  <si>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</si>
  <si>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</si>
  <si>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</si>
  <si>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</si>
  <si>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</si>
  <si>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</si>
  <si>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</si>
  <si>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</si>
  <si>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</si>
  <si>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</si>
  <si>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</si>
  <si>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</si>
  <si>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</si>
  <si>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</si>
  <si>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</si>
  <si>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</si>
  <si>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</si>
  <si>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</si>
  <si>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</si>
  <si>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</si>
  <si>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</si>
  <si>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</si>
  <si>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</si>
  <si>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</si>
  <si>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</si>
  <si>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</si>
  <si>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</si>
  <si>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</si>
  <si>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</si>
  <si>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</si>
  <si>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</si>
  <si>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</si>
  <si>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</si>
  <si>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</si>
  <si>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</si>
  <si>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</si>
  <si>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</si>
  <si>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</si>
  <si>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</si>
  <si>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</si>
  <si>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</si>
  <si>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</si>
  <si>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</si>
  <si>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</si>
  <si>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</si>
  <si>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</si>
  <si>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</si>
  <si>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</si>
  <si>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</si>
  <si>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</si>
  <si>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</si>
  <si>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</si>
  <si>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</si>
  <si>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</si>
  <si>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</si>
  <si>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</si>
  <si>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</si>
  <si>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</si>
  <si>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</si>
  <si>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</si>
  <si>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</si>
  <si>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</si>
  <si>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</si>
  <si>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</si>
  <si>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</si>
  <si>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</si>
  <si>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</si>
  <si>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</si>
  <si>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</si>
  <si>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</si>
  <si>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</si>
  <si>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</si>
  <si>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</si>
  <si>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</si>
  <si>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</si>
  <si>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</si>
  <si>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</si>
  <si>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</si>
  <si>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</si>
  <si>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</si>
  <si>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</si>
  <si>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</si>
  <si>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</si>
  <si>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</si>
  <si>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</si>
  <si>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</si>
  <si>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</si>
  <si>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</si>
  <si>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</si>
  <si>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</si>
  <si>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</si>
  <si>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</si>
  <si>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</si>
  <si>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</si>
  <si>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</si>
  <si>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</si>
  <si>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</si>
  <si>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</si>
  <si>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</si>
  <si>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</si>
  <si>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</si>
  <si>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</si>
  <si>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</si>
  <si>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</si>
  <si>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</si>
  <si>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</si>
  <si>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</si>
  <si>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</si>
  <si>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</si>
  <si>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</si>
  <si>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</si>
  <si>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</si>
  <si>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</si>
  <si>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</si>
  <si>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</si>
  <si>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</si>
  <si>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</si>
  <si>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</si>
  <si>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</si>
  <si>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</si>
  <si>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</si>
  <si>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</si>
  <si>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</si>
  <si>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</si>
  <si>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</si>
  <si>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</si>
  <si>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</si>
  <si>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</si>
  <si>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</si>
  <si>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</si>
  <si>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</si>
  <si>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</si>
  <si>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</si>
  <si>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</si>
  <si>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</si>
  <si>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</si>
  <si>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</si>
  <si>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</si>
  <si>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</si>
  <si>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</si>
  <si>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</si>
  <si>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</si>
  <si>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</si>
  <si>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</si>
  <si>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</si>
  <si>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</si>
  <si>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</si>
  <si>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</si>
  <si>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</si>
  <si>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</si>
  <si>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</si>
  <si>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</si>
  <si>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</si>
  <si>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</si>
  <si>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</si>
  <si>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</si>
  <si>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</si>
  <si>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</si>
  <si>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</si>
  <si>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</si>
  <si>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</si>
  <si>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</si>
  <si>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</si>
  <si>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</si>
  <si>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</si>
  <si>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</si>
  <si>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</si>
  <si>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</si>
  <si>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</si>
  <si>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</si>
  <si>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</si>
  <si>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</si>
  <si>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</si>
  <si>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</si>
  <si>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</si>
  <si>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</si>
  <si>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</si>
  <si>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</si>
  <si>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</si>
  <si>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</si>
  <si>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</si>
  <si>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</si>
  <si>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</si>
  <si>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</si>
  <si>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</si>
  <si>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</si>
  <si>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</si>
  <si>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</si>
  <si>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</si>
  <si>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</si>
  <si>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</si>
  <si>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</si>
  <si>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</si>
  <si>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</si>
  <si>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</si>
  <si>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</si>
  <si>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</si>
  <si>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</si>
  <si>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</si>
  <si>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</si>
  <si>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</si>
  <si>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</si>
  <si>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</si>
  <si>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</si>
  <si>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</si>
  <si>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</si>
  <si>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</si>
  <si>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</si>
  <si>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</si>
  <si>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</si>
  <si>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</si>
  <si>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</si>
  <si>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</si>
  <si>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</si>
  <si>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</si>
  <si>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</si>
  <si>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</si>
  <si>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</si>
  <si>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</si>
  <si>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</si>
  <si>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</si>
  <si>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</si>
  <si>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</si>
  <si>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</si>
  <si>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</si>
  <si>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</si>
  <si>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</si>
  <si>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</si>
  <si>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</si>
  <si>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</si>
  <si>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</si>
  <si>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</si>
  <si>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</si>
  <si>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</si>
  <si>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</si>
  <si>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</si>
  <si>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</si>
  <si>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</si>
  <si>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</si>
  <si>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</si>
  <si>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</si>
  <si>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</si>
  <si>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</si>
  <si>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</si>
  <si>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</si>
  <si>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</si>
  <si>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</si>
  <si>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</si>
  <si>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</si>
  <si>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</si>
  <si>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</si>
  <si>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</si>
  <si>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</si>
  <si>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</si>
  <si>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</si>
  <si>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</si>
  <si>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</si>
  <si>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</si>
  <si>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</si>
  <si>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</si>
  <si>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</si>
  <si>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</si>
  <si>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</si>
  <si>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</si>
  <si>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</si>
  <si>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</si>
  <si>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</si>
  <si>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</si>
  <si>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</si>
  <si>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</si>
  <si>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</si>
  <si>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</si>
  <si>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</si>
  <si>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</si>
  <si>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</si>
  <si>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</si>
  <si>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</si>
  <si>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</si>
  <si>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</si>
  <si>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</si>
  <si>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</si>
  <si>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</si>
  <si>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</si>
  <si>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</si>
  <si>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</si>
  <si>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</si>
  <si>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</si>
  <si>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</si>
  <si>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</si>
  <si>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</si>
  <si>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</si>
  <si>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</si>
  <si>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</si>
  <si>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</si>
  <si>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</si>
  <si>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</si>
  <si>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</si>
  <si>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</si>
  <si>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</si>
  <si>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</si>
  <si>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</si>
  <si>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</si>
  <si>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</si>
  <si>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</si>
  <si>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</si>
  <si>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</si>
  <si>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</si>
  <si>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</si>
  <si>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</si>
  <si>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</si>
  <si>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</si>
  <si>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</si>
  <si>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</si>
  <si>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</si>
  <si>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</si>
  <si>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</si>
  <si>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</si>
  <si>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</si>
  <si>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</si>
  <si>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</si>
  <si>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</si>
  <si>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</si>
  <si>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</si>
  <si>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</si>
  <si>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</si>
  <si>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</si>
  <si>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</si>
  <si>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</si>
  <si>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</si>
  <si>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</si>
  <si>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</si>
  <si>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</si>
  <si>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</si>
  <si>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</si>
  <si>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</si>
  <si>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</si>
  <si>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</si>
  <si>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</si>
  <si>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</si>
  <si>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</si>
  <si>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</si>
  <si>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</si>
  <si>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</si>
  <si>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</si>
  <si>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</si>
  <si>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</si>
  <si>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</si>
  <si>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</si>
  <si>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</si>
  <si>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</si>
  <si>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</si>
  <si>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</si>
  <si>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</si>
  <si>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</si>
  <si>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</si>
  <si>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</si>
  <si>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</si>
  <si>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</si>
  <si>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</si>
  <si>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</si>
  <si>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</si>
  <si>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</si>
  <si>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</si>
  <si>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</si>
  <si>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</si>
  <si>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</si>
  <si>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</si>
  <si>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</si>
  <si>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</si>
  <si>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</si>
  <si>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</si>
  <si>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</si>
  <si>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</si>
  <si>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</si>
  <si>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</si>
  <si>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</si>
  <si>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</si>
  <si>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</si>
  <si>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</si>
  <si>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</si>
  <si>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</si>
  <si>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</si>
  <si>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</si>
  <si>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</si>
  <si>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</si>
  <si>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</si>
  <si>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</si>
  <si>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</si>
  <si>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</si>
  <si>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</si>
  <si>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</si>
  <si>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</si>
  <si>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</si>
  <si>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</si>
  <si>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</si>
  <si>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</si>
  <si>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</si>
  <si>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</si>
  <si>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</si>
  <si>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</si>
  <si>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</si>
  <si>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</si>
  <si>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</si>
  <si>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</si>
  <si>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</si>
  <si>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</si>
  <si>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</si>
  <si>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</si>
  <si>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</si>
  <si>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</si>
  <si>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</si>
  <si>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</si>
  <si>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</si>
  <si>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</si>
  <si>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</si>
  <si>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</si>
  <si>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</si>
  <si>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</si>
  <si>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</si>
  <si>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</si>
  <si>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</si>
  <si>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</si>
  <si>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</si>
  <si>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</si>
  <si>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</si>
  <si>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</si>
  <si>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</si>
  <si>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</si>
  <si>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</si>
  <si>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</si>
  <si>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</si>
  <si>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</si>
  <si>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</si>
  <si>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</si>
  <si>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</si>
  <si>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</si>
  <si>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</si>
  <si>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</si>
  <si>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</si>
  <si>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</si>
  <si>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</si>
  <si>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</si>
  <si>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</si>
  <si>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</si>
  <si>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</si>
  <si>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</si>
  <si>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</si>
  <si>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</si>
  <si>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</si>
  <si>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</si>
  <si>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</si>
  <si>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</si>
  <si>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</si>
  <si>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</si>
  <si>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</si>
  <si>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</si>
  <si>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</si>
  <si>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</si>
  <si>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</si>
  <si>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</si>
  <si>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</si>
  <si>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</si>
  <si>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</si>
  <si>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</si>
  <si>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</si>
  <si>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</si>
  <si>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</si>
  <si>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</si>
  <si>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</si>
  <si>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</si>
  <si>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</si>
  <si>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</si>
  <si>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</si>
  <si>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</si>
  <si>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</si>
  <si>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</si>
  <si>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</si>
  <si>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</si>
  <si>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</si>
  <si>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</si>
  <si>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</si>
  <si>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</si>
  <si>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</si>
  <si>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</si>
  <si>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</si>
  <si>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</si>
  <si>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</si>
  <si>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</si>
  <si>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</si>
  <si>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</si>
  <si>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</si>
  <si>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</si>
  <si>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</si>
  <si>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</si>
  <si>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</si>
  <si>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</si>
  <si>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</si>
  <si>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</si>
  <si>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</si>
  <si>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</si>
  <si>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</si>
  <si>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</si>
  <si>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</si>
  <si>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</si>
  <si>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</si>
  <si>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</si>
  <si>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</si>
  <si>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</si>
  <si>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</si>
  <si>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</si>
  <si>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</si>
  <si>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</si>
  <si>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</si>
  <si>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</si>
  <si>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</si>
  <si>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</si>
  <si>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</si>
  <si>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</si>
  <si>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</si>
  <si>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</si>
  <si>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</si>
  <si>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</si>
  <si>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</si>
  <si>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</si>
  <si>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</si>
  <si>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</si>
  <si>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</si>
  <si>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</si>
  <si>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</si>
  <si>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</si>
  <si>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</si>
  <si>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</si>
  <si>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</si>
  <si>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</si>
  <si>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</si>
  <si>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</si>
  <si>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</si>
  <si>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</si>
  <si>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</si>
  <si>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</si>
  <si>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</si>
  <si>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</si>
  <si>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</si>
  <si>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</si>
  <si>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</si>
  <si>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</si>
  <si>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</si>
  <si>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</si>
  <si>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</si>
  <si>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</si>
  <si>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</si>
  <si>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</si>
  <si>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</si>
  <si>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</si>
  <si>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</si>
  <si>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</si>
  <si>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</si>
  <si>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</si>
  <si>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</si>
  <si>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</si>
  <si>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</si>
  <si>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</si>
  <si>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</si>
  <si>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</si>
  <si>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</si>
  <si>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</si>
  <si>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</si>
  <si>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</si>
  <si>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</si>
  <si>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</si>
  <si>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</si>
  <si>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</si>
  <si>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</si>
  <si>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</si>
  <si>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</si>
  <si>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</si>
  <si>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</si>
  <si>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</si>
  <si>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</si>
  <si>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</si>
  <si>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</si>
  <si>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</si>
  <si>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</si>
  <si>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</si>
  <si>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</si>
  <si>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</si>
  <si>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</si>
  <si>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</si>
  <si>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</si>
  <si>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</si>
  <si>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</si>
  <si>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</si>
  <si>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</si>
  <si>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</si>
  <si>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</si>
  <si>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</si>
  <si>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</si>
  <si>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</si>
  <si>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</si>
  <si>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</si>
  <si>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</si>
  <si>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</si>
  <si>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</si>
  <si>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</si>
  <si>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</si>
  <si>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</si>
  <si>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</si>
  <si>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</si>
  <si>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</si>
  <si>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</si>
  <si>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</si>
  <si>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</si>
  <si>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</si>
  <si>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</si>
  <si>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</si>
  <si>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</si>
  <si>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</si>
  <si>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</si>
  <si>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</si>
  <si>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</si>
  <si>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</si>
  <si>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</si>
  <si>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</si>
  <si>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</si>
  <si>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</si>
  <si>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</si>
  <si>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</si>
  <si>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</si>
  <si>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</si>
  <si>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</si>
  <si>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</si>
  <si>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</si>
  <si>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</si>
  <si>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</si>
  <si>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</si>
  <si>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</si>
  <si>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</si>
  <si>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</si>
  <si>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</si>
  <si>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</si>
  <si>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</si>
  <si>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</si>
  <si>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</si>
  <si>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</si>
  <si>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</si>
  <si>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</si>
  <si>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</si>
  <si>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</si>
  <si>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</si>
  <si>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</si>
  <si>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</si>
  <si>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</si>
  <si>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</si>
  <si>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</si>
  <si>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</si>
  <si>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</si>
  <si>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</si>
  <si>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</si>
  <si>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</si>
  <si>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</si>
  <si>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</si>
  <si>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</si>
  <si>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</si>
  <si>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</si>
  <si>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</si>
  <si>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</si>
  <si>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</si>
  <si>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</si>
  <si>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</si>
  <si>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</si>
  <si>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</si>
  <si>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</si>
  <si>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</si>
  <si>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</si>
  <si>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</si>
  <si>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</si>
  <si>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</si>
  <si>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</si>
  <si>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</si>
  <si>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</si>
  <si>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</si>
  <si>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</si>
  <si>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</si>
  <si>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</si>
  <si>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</si>
  <si>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</si>
  <si>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</si>
  <si>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</si>
  <si>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</si>
  <si>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</si>
  <si>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</si>
  <si>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</si>
  <si>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</si>
  <si>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</si>
  <si>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</si>
  <si>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</si>
  <si>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</si>
  <si>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</si>
  <si>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</si>
  <si>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</si>
  <si>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</si>
  <si>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</si>
  <si>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</si>
  <si>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</si>
  <si>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</si>
  <si>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</si>
  <si>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</si>
  <si>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</si>
  <si>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</si>
  <si>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</si>
  <si>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</si>
  <si>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</si>
  <si>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</si>
  <si>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</si>
  <si>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</si>
  <si>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</si>
  <si>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</si>
  <si>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</si>
  <si>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</si>
  <si>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</si>
  <si>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</si>
  <si>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</si>
  <si>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</si>
  <si>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</si>
  <si>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</si>
  <si>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</si>
  <si>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</si>
  <si>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</si>
  <si>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</si>
  <si>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</si>
  <si>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</si>
  <si>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</si>
  <si>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</si>
  <si>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</si>
  <si>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</si>
  <si>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</si>
  <si>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</si>
  <si>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</si>
  <si>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</si>
  <si>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</si>
  <si>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</si>
  <si>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</si>
  <si>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</si>
  <si>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</si>
  <si>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</si>
  <si>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</si>
  <si>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</si>
  <si>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</si>
  <si>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</si>
  <si>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</si>
  <si>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</si>
  <si>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</si>
  <si>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</si>
  <si>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</si>
  <si>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</si>
  <si>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</si>
  <si>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</si>
  <si>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</si>
  <si>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</si>
  <si>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</si>
  <si>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</si>
  <si>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</si>
  <si>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</si>
  <si>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</si>
  <si>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</si>
  <si>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</si>
  <si>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</si>
  <si>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</si>
  <si>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</si>
  <si>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</si>
  <si>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</si>
  <si>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</si>
  <si>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</si>
  <si>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</si>
  <si>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</si>
  <si>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</si>
  <si>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</si>
  <si>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</si>
  <si>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</si>
  <si>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</si>
  <si>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</si>
  <si>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</si>
  <si>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</si>
  <si>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</si>
  <si>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</si>
  <si>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</si>
  <si>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</si>
  <si>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</si>
  <si>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</si>
  <si>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</si>
  <si>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</si>
  <si>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</si>
  <si>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</si>
  <si>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</si>
  <si>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</si>
  <si>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</si>
  <si>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</si>
  <si>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</si>
  <si>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</si>
  <si>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</si>
  <si>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</si>
  <si>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</si>
  <si>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</si>
  <si>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</si>
  <si>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</si>
  <si>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</si>
  <si>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</si>
  <si>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</si>
  <si>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</si>
  <si>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</si>
  <si>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</si>
  <si>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</si>
  <si>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</si>
  <si>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</si>
  <si>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</si>
  <si>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</si>
  <si>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</si>
  <si>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</si>
  <si>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</si>
  <si>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</si>
  <si>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</si>
  <si>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</si>
  <si>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</si>
  <si>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</si>
  <si>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</si>
  <si>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</si>
  <si>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</si>
  <si>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</si>
  <si>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</si>
  <si>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</si>
  <si>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</si>
  <si>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</si>
  <si>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</si>
  <si>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</si>
  <si>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</si>
  <si>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</si>
  <si>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</si>
  <si>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</si>
  <si>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</si>
  <si>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</si>
  <si>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</si>
  <si>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</si>
  <si>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</si>
  <si>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</si>
  <si>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</si>
  <si>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</si>
  <si>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</si>
  <si>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</si>
  <si>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</si>
  <si>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</si>
  <si>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</si>
  <si>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</si>
  <si>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</si>
  <si>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</si>
  <si>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</si>
  <si>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</si>
  <si>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</si>
  <si>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</si>
  <si>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</si>
  <si>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</si>
  <si>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</si>
  <si>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</si>
  <si>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</si>
  <si>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</si>
  <si>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</si>
  <si>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</si>
  <si>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</si>
  <si>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</si>
  <si>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</si>
  <si>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</si>
  <si>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</si>
  <si>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</si>
  <si>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</si>
  <si>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</si>
  <si>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</si>
  <si>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</si>
  <si>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</si>
  <si>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</si>
  <si>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</si>
  <si>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</si>
  <si>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</si>
  <si>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</si>
  <si>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</si>
  <si>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</si>
  <si>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</si>
  <si>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</si>
  <si>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</si>
  <si>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</si>
  <si>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</si>
  <si>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</si>
  <si>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</si>
  <si>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</si>
  <si>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</si>
  <si>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</si>
  <si>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</si>
  <si>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</si>
  <si>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</si>
  <si>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</si>
  <si>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</si>
  <si>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</si>
  <si>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</si>
  <si>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</si>
  <si>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</si>
  <si>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</si>
  <si>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</si>
  <si>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</si>
  <si>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</si>
  <si>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</si>
  <si>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</si>
  <si>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</si>
  <si>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</si>
  <si>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</si>
  <si>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</si>
  <si>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</si>
  <si>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</si>
  <si>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</si>
  <si>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</si>
  <si>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</si>
  <si>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</si>
  <si>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</si>
  <si>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</si>
  <si>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</si>
  <si>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</si>
  <si>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</si>
  <si>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</si>
  <si>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</si>
  <si>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</si>
  <si>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</si>
  <si>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</si>
  <si>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</si>
  <si>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</si>
  <si>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</si>
  <si>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</si>
  <si>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</si>
  <si>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</si>
  <si>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</si>
  <si>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</si>
  <si>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</si>
  <si>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</si>
  <si>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</si>
  <si>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</si>
  <si>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</si>
  <si>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</si>
  <si>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</si>
  <si>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</si>
  <si>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</si>
  <si>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</si>
  <si>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</si>
  <si>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</si>
  <si>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</si>
  <si>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</si>
  <si>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</si>
  <si>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</si>
  <si>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</si>
  <si>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</si>
  <si>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</si>
  <si>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</si>
  <si>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</si>
  <si>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</si>
  <si>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</si>
  <si>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</si>
  <si>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</si>
  <si>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</si>
  <si>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</si>
  <si>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</si>
  <si>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</si>
  <si>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</si>
  <si>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</si>
  <si>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</si>
  <si>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</si>
  <si>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</si>
  <si>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</si>
  <si>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</si>
  <si>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</si>
  <si>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</si>
  <si>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</si>
  <si>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</si>
  <si>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</si>
  <si>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</si>
  <si>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</si>
  <si>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</si>
  <si>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</si>
  <si>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</si>
  <si>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</si>
  <si>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</si>
  <si>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</si>
  <si>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</si>
  <si>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</si>
  <si>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</si>
  <si>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</si>
  <si>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</si>
  <si>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</si>
  <si>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</si>
  <si>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</si>
  <si>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</si>
  <si>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</si>
  <si>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</si>
  <si>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</si>
  <si>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</si>
  <si>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</si>
  <si>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</si>
  <si>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</si>
  <si>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</si>
  <si>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</si>
  <si>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</si>
  <si>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</si>
  <si>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</si>
  <si>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</si>
  <si>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</si>
  <si>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</si>
  <si>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</si>
  <si>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</si>
  <si>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</si>
  <si>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</si>
  <si>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</si>
  <si>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</si>
  <si>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</si>
  <si>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</si>
  <si>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</si>
  <si>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</si>
  <si>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</si>
  <si>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</si>
  <si>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</si>
  <si>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</si>
  <si>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</si>
  <si>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</si>
  <si>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</si>
  <si>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</si>
  <si>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</si>
  <si>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</si>
  <si>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</si>
  <si>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</si>
  <si>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</si>
  <si>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</si>
  <si>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</si>
  <si>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</si>
  <si>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</si>
  <si>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</si>
  <si>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</si>
  <si>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</si>
  <si>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</si>
  <si>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</si>
  <si>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</si>
  <si>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</si>
  <si>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</si>
  <si>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</si>
  <si>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</si>
  <si>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</si>
  <si>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</si>
  <si>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</si>
  <si>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</si>
  <si>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</si>
  <si>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</si>
  <si>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</si>
  <si>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</si>
  <si>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</si>
  <si>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</si>
  <si>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</si>
  <si>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</si>
  <si>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</si>
  <si>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</si>
  <si>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</si>
  <si>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</si>
  <si>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</si>
  <si>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</si>
  <si>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</si>
  <si>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</si>
  <si>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</si>
  <si>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</si>
  <si>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</si>
  <si>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</si>
  <si>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</si>
  <si>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</si>
  <si>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</si>
  <si>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</si>
  <si>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</si>
  <si>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</si>
  <si>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</si>
  <si>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</si>
  <si>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</si>
  <si>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</si>
  <si>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</si>
  <si>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</si>
  <si>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</si>
  <si>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</si>
  <si>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</si>
  <si>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</si>
  <si>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</si>
  <si>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</si>
  <si>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</si>
  <si>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</si>
  <si>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</si>
  <si>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</si>
  <si>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</si>
  <si>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</si>
  <si>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</si>
  <si>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</si>
  <si>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</si>
  <si>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</si>
  <si>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</si>
  <si>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</si>
  <si>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</si>
  <si>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</si>
  <si>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</si>
  <si>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</si>
  <si>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</si>
  <si>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</si>
  <si>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</si>
  <si>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</si>
  <si>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</si>
  <si>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</si>
  <si>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</si>
  <si>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</si>
  <si>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</si>
  <si>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</si>
  <si>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</si>
  <si>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</si>
  <si>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</si>
  <si>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</si>
  <si>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</si>
  <si>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</si>
  <si>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</si>
  <si>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</si>
  <si>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</si>
  <si>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</si>
  <si>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</si>
  <si>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</si>
  <si>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</si>
  <si>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</si>
  <si>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</si>
  <si>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</si>
  <si>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</si>
  <si>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</si>
  <si>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</si>
  <si>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</si>
  <si>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</si>
  <si>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</si>
  <si>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</si>
  <si>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</si>
  <si>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</si>
  <si>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</si>
  <si>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</si>
  <si>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</si>
  <si>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</si>
  <si>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</si>
  <si>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</si>
  <si>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</si>
  <si>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</si>
  <si>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</si>
  <si>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</si>
  <si>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</si>
  <si>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</si>
  <si>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</si>
  <si>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</si>
  <si>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</si>
  <si>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</si>
  <si>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</si>
  <si>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</si>
  <si>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</si>
  <si>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</si>
  <si>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</si>
  <si>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</si>
  <si>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</si>
  <si>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</si>
  <si>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</si>
  <si>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</si>
  <si>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</si>
  <si>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</si>
  <si>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</si>
  <si>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</si>
  <si>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</si>
  <si>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</si>
  <si>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</si>
  <si>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</si>
  <si>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</si>
  <si>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</si>
  <si>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</si>
  <si>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</si>
  <si>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</si>
  <si>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</si>
  <si>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</si>
  <si>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</si>
  <si>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</si>
  <si>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</si>
  <si>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</si>
  <si>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</si>
  <si>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</si>
  <si>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</si>
  <si>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</si>
  <si>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</si>
  <si>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</si>
  <si>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</si>
  <si>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</si>
  <si>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</si>
  <si>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</si>
  <si>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</si>
  <si>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</si>
  <si>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</si>
  <si>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</si>
  <si>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</si>
  <si>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</si>
  <si>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</si>
  <si>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</si>
  <si>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</si>
  <si>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</si>
  <si>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</si>
  <si>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</si>
  <si>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</si>
  <si>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</si>
  <si>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</si>
  <si>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</si>
  <si>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</si>
  <si>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</si>
  <si>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</si>
  <si>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</si>
  <si>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</si>
  <si>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</si>
  <si>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</si>
  <si>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</si>
  <si>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</si>
  <si>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</si>
  <si>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</si>
  <si>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</si>
  <si>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</si>
  <si>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</si>
  <si>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</si>
  <si>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</si>
  <si>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</si>
  <si>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</si>
  <si>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</si>
  <si>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</si>
  <si>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</si>
  <si>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</si>
  <si>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</si>
  <si>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</si>
  <si>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</si>
  <si>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</si>
  <si>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</si>
  <si>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</si>
  <si>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</si>
  <si>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</si>
  <si>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</si>
  <si>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</si>
  <si>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</si>
  <si>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</si>
  <si>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</si>
  <si>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</si>
  <si>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</si>
  <si>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</si>
  <si>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</si>
  <si>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</si>
  <si>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</si>
  <si>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</si>
  <si>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</si>
  <si>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</si>
  <si>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</si>
  <si>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</si>
  <si>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</si>
  <si>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</si>
  <si>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</si>
  <si>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</si>
  <si>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</si>
  <si>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</si>
  <si>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</si>
  <si>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</si>
  <si>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</si>
  <si>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</si>
  <si>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</si>
  <si>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</si>
  <si>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</si>
  <si>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</si>
  <si>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</si>
  <si>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</si>
  <si>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</si>
  <si>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</si>
  <si>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</si>
  <si>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</si>
  <si>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</si>
  <si>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</si>
  <si>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</si>
  <si>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</si>
  <si>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</si>
  <si>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</si>
  <si>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</si>
  <si>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</si>
  <si>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</si>
  <si>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</si>
  <si>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</si>
  <si>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</si>
  <si>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</si>
  <si>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</si>
  <si>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</si>
  <si>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</si>
  <si>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</si>
  <si>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</si>
  <si>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</si>
  <si>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</si>
  <si>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</si>
  <si>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</si>
  <si>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</si>
  <si>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</si>
  <si>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</si>
  <si>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</si>
  <si>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</si>
  <si>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</si>
  <si>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</si>
  <si>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</si>
  <si>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</si>
  <si>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</si>
  <si>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</si>
  <si>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</si>
  <si>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</si>
  <si>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</si>
  <si>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</si>
  <si>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</si>
  <si>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</si>
  <si>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</si>
  <si>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</si>
  <si>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</si>
  <si>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</si>
  <si>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</si>
  <si>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</si>
  <si>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</si>
  <si>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</si>
  <si>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</si>
  <si>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</si>
  <si>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</si>
  <si>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</si>
  <si>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</si>
  <si>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</si>
  <si>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</si>
  <si>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</si>
  <si>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</si>
  <si>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</si>
  <si>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</si>
  <si>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</si>
  <si>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</si>
  <si>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</si>
  <si>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</si>
  <si>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</si>
  <si>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</si>
  <si>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</si>
  <si>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</si>
  <si>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</si>
  <si>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</si>
  <si>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</si>
  <si>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</si>
  <si>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</si>
  <si>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</si>
  <si>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</si>
  <si>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</si>
  <si>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</si>
  <si>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</si>
  <si>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</si>
  <si>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</si>
  <si>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</si>
  <si>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</si>
  <si>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</si>
  <si>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</si>
  <si>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</si>
  <si>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</si>
  <si>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</si>
  <si>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</si>
  <si>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</si>
  <si>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</si>
  <si>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</si>
  <si>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</si>
  <si>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</si>
  <si>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</si>
  <si>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</si>
  <si>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</si>
  <si>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</si>
  <si>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</si>
  <si>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</si>
  <si>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</si>
  <si>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</si>
  <si>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</si>
  <si>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</si>
  <si>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</si>
  <si>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</si>
  <si>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</si>
  <si>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</si>
  <si>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</si>
  <si>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</si>
  <si>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</si>
  <si>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</si>
  <si>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</si>
  <si>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</si>
  <si>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</si>
  <si>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</si>
  <si>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</si>
  <si>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</si>
  <si>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</si>
  <si>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</si>
  <si>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</si>
  <si>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</si>
  <si>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</si>
  <si>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</si>
  <si>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</si>
  <si>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</si>
  <si>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</si>
  <si>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</si>
  <si>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</si>
  <si>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</si>
  <si>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</si>
  <si>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</si>
  <si>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</si>
  <si>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</si>
  <si>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</si>
  <si>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</si>
  <si>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</si>
  <si>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</si>
  <si>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</si>
  <si>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</si>
  <si>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</si>
  <si>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</si>
  <si>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</si>
  <si>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</si>
  <si>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</si>
  <si>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</si>
  <si>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</si>
  <si>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</si>
  <si>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</si>
  <si>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</si>
  <si>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</si>
  <si>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</si>
  <si>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</si>
  <si>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</si>
  <si>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</si>
  <si>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</si>
  <si>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</si>
  <si>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</si>
  <si>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</si>
  <si>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</si>
  <si>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</si>
  <si>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</si>
  <si>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</si>
  <si>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</si>
  <si>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</si>
  <si>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</si>
  <si>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</si>
  <si>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</si>
  <si>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</si>
  <si>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</si>
  <si>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</si>
  <si>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</si>
  <si>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</si>
  <si>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</si>
  <si>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</si>
  <si>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</si>
  <si>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</si>
  <si>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</si>
  <si>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</si>
  <si>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</si>
  <si>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</si>
  <si>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</si>
  <si>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</si>
  <si>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</si>
  <si>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</si>
  <si>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</si>
  <si>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</si>
  <si>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</si>
  <si>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</si>
  <si>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</si>
  <si>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</si>
  <si>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</si>
  <si>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</si>
  <si>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</si>
  <si>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</si>
  <si>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</si>
  <si>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</si>
  <si>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</si>
  <si>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</si>
  <si>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</si>
  <si>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</si>
  <si>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</si>
  <si>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</si>
  <si>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</si>
  <si>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</si>
  <si>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</si>
  <si>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</si>
  <si>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</si>
  <si>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</si>
  <si>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</si>
  <si>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</si>
  <si>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</si>
  <si>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</si>
  <si>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</si>
  <si>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</si>
  <si>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</si>
  <si>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</si>
  <si>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</si>
  <si>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</si>
  <si>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</si>
  <si>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</si>
  <si>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</si>
  <si>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</si>
  <si>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</si>
  <si>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</si>
  <si>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</si>
  <si>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</si>
  <si>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</si>
  <si>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</si>
  <si>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</si>
  <si>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</si>
  <si>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</si>
  <si>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</si>
  <si>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</si>
  <si>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</si>
  <si>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</si>
  <si>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</si>
  <si>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</si>
  <si>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</si>
  <si>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</si>
  <si>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</si>
  <si>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</si>
  <si>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</si>
  <si>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</si>
  <si>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</si>
  <si>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</si>
  <si>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</si>
  <si>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</si>
  <si>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</si>
  <si>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</si>
  <si>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</si>
  <si>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</si>
  <si>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</si>
  <si>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</si>
  <si>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</si>
  <si>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</si>
  <si>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</si>
  <si>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</si>
  <si>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</si>
  <si>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</si>
  <si>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</si>
  <si>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</si>
  <si>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</si>
  <si>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</si>
  <si>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</si>
  <si>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</si>
  <si>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</si>
  <si>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</si>
  <si>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</si>
  <si>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</si>
  <si>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</si>
  <si>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</si>
  <si>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</si>
  <si>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</si>
  <si>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</si>
  <si>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</si>
  <si>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</si>
  <si>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</si>
  <si>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</si>
  <si>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</si>
  <si>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</si>
  <si>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</si>
  <si>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</si>
  <si>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</si>
  <si>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</si>
  <si>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</si>
  <si>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</si>
  <si>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</si>
  <si>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</si>
  <si>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</si>
  <si>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</si>
  <si>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</si>
  <si>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</si>
  <si>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</si>
  <si>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</si>
  <si>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</si>
  <si>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</si>
  <si>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</si>
  <si>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</si>
  <si>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</si>
  <si>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</si>
  <si>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</si>
  <si>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</si>
  <si>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</si>
  <si>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</si>
  <si>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</si>
  <si>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</si>
  <si>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</si>
  <si>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</si>
  <si>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</si>
  <si>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</si>
  <si>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</si>
  <si>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</si>
  <si>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</si>
  <si>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</si>
  <si>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</si>
  <si>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</si>
  <si>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</si>
  <si>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</si>
  <si>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</si>
  <si>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</si>
  <si>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</si>
  <si>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</si>
  <si>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</si>
  <si>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</si>
  <si>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</si>
  <si>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</si>
  <si>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</si>
  <si>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</si>
  <si>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</si>
  <si>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</si>
  <si>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</si>
  <si>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</si>
  <si>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</si>
  <si>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</si>
  <si>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</si>
  <si>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</si>
  <si>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</si>
  <si>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</si>
  <si>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</si>
  <si>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</si>
  <si>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</si>
  <si>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</si>
  <si>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</si>
  <si>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</si>
  <si>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</si>
  <si>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</si>
  <si>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</si>
  <si>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</si>
  <si>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</si>
  <si>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</si>
  <si>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</si>
  <si>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</si>
  <si>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</si>
  <si>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</si>
  <si>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</si>
  <si>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</si>
  <si>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</si>
  <si>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</si>
  <si>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</si>
  <si>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</si>
  <si>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</si>
  <si>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</si>
  <si>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</si>
  <si>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</si>
  <si>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</si>
  <si>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</si>
  <si>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</si>
  <si>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</si>
  <si>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</si>
  <si>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</si>
  <si>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</si>
  <si>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</si>
  <si>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</si>
  <si>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</si>
  <si>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</si>
  <si>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</si>
  <si>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</si>
  <si>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</si>
  <si>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</si>
  <si>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</si>
  <si>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</si>
  <si>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</si>
  <si>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</si>
  <si>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</si>
  <si>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</si>
  <si>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</si>
  <si>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</si>
  <si>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</si>
  <si>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</si>
  <si>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</si>
  <si>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</si>
  <si>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</si>
  <si>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</si>
  <si>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</si>
  <si>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</si>
  <si>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</si>
  <si>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</si>
  <si>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</si>
  <si>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</si>
  <si>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</si>
  <si>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</si>
  <si>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</si>
  <si>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</si>
  <si>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</si>
  <si>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</si>
  <si>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</si>
  <si>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</si>
  <si>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</si>
  <si>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</si>
  <si>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</si>
  <si>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</si>
  <si>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</si>
  <si>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</si>
  <si>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</si>
  <si>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</si>
  <si>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</si>
  <si>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</si>
  <si>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</si>
  <si>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</si>
  <si>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</si>
  <si>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</si>
  <si>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</si>
  <si>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</si>
  <si>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</si>
  <si>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</si>
  <si>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</si>
  <si>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</si>
  <si>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</si>
  <si>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</si>
  <si>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</si>
  <si>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</si>
  <si>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</si>
  <si>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</si>
  <si>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</si>
  <si>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</si>
  <si>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</si>
  <si>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</si>
  <si>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</si>
  <si>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</si>
  <si>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</si>
  <si>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</si>
  <si>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</si>
  <si>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</si>
  <si>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</si>
  <si>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</si>
  <si>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</si>
  <si>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</si>
  <si>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</si>
  <si>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</si>
  <si>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</si>
  <si>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</si>
  <si>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</si>
  <si>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</si>
  <si>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</si>
  <si>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</si>
  <si>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</si>
  <si>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</si>
  <si>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</si>
  <si>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</si>
  <si>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</si>
  <si>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</si>
  <si>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</si>
  <si>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</si>
  <si>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</si>
  <si>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</si>
  <si>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</si>
  <si>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</si>
  <si>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</si>
  <si>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</si>
  <si>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</si>
  <si>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</si>
  <si>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</si>
  <si>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</si>
  <si>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</si>
  <si>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</si>
  <si>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</si>
  <si>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</si>
  <si>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</si>
  <si>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</si>
  <si>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</si>
  <si>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</si>
  <si>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</si>
  <si>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</si>
  <si>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</si>
  <si>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</si>
  <si>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</si>
  <si>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</si>
  <si>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</si>
  <si>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</si>
  <si>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</si>
  <si>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</si>
  <si>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</si>
  <si>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</si>
  <si>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</si>
  <si>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</si>
  <si>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</si>
  <si>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</si>
  <si>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</si>
  <si>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</si>
  <si>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</si>
  <si>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</si>
  <si>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</si>
  <si>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</si>
  <si>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</si>
  <si>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</si>
  <si>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</si>
  <si>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</si>
  <si>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</si>
  <si>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</si>
  <si>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</si>
  <si>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</si>
  <si>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</si>
  <si>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</si>
  <si>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</si>
  <si>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</si>
  <si>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</si>
  <si>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</si>
  <si>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</si>
  <si>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</si>
  <si>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</si>
  <si>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</si>
  <si>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</si>
  <si>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</si>
  <si>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</si>
  <si>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</si>
  <si>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</si>
  <si>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</si>
  <si>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</si>
  <si>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</si>
  <si>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</si>
  <si>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</si>
  <si>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</si>
  <si>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</si>
  <si>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</si>
  <si>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</si>
  <si>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</si>
  <si>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</si>
  <si>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</si>
  <si>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</si>
  <si>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</si>
  <si>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</si>
  <si>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</si>
  <si>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</si>
  <si>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</si>
  <si>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</si>
  <si>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</si>
  <si>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</si>
  <si>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</si>
  <si>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</si>
  <si>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</si>
  <si>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</si>
  <si>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</si>
  <si>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</si>
  <si>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</si>
  <si>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</si>
  <si>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</si>
  <si>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</si>
  <si>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</si>
  <si>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</si>
  <si>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</si>
  <si>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</si>
  <si>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</si>
  <si>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</si>
  <si>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</si>
  <si>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</si>
  <si>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</si>
  <si>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</si>
  <si>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</si>
  <si>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</si>
  <si>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</si>
  <si>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</si>
  <si>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</si>
  <si>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</si>
  <si>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</si>
  <si>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</si>
  <si>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</si>
  <si>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</si>
  <si>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</si>
  <si>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</si>
  <si>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</si>
  <si>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</si>
  <si>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</si>
  <si>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</si>
  <si>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</si>
  <si>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</si>
  <si>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</si>
  <si>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</si>
  <si>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</si>
  <si>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</si>
  <si>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</si>
  <si>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</si>
  <si>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</si>
  <si>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</si>
  <si>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</si>
  <si>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</si>
  <si>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</si>
  <si>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</si>
  <si>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</si>
  <si>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</si>
  <si>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</si>
  <si>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</si>
  <si>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</si>
  <si>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</si>
  <si>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</si>
  <si>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</si>
  <si>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</si>
  <si>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</si>
  <si>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</si>
  <si>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</si>
  <si>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</si>
  <si>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</si>
  <si>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</si>
  <si>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</si>
  <si>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</si>
  <si>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</si>
  <si>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</si>
  <si>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</si>
  <si>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</si>
  <si>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</si>
  <si>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</si>
  <si>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</si>
  <si>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</si>
  <si>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</si>
  <si>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</si>
  <si>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</si>
  <si>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</si>
  <si>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</si>
  <si>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</si>
  <si>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</si>
  <si>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</si>
  <si>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</si>
  <si>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</si>
  <si>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</si>
  <si>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</si>
  <si>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</si>
  <si>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</si>
  <si>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</si>
  <si>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</si>
  <si>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</si>
  <si>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</si>
  <si>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</si>
  <si>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</si>
  <si>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</si>
  <si>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</si>
  <si>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</si>
  <si>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</si>
  <si>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</si>
  <si>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</si>
  <si>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</si>
  <si>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</si>
  <si>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</si>
  <si>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</si>
  <si>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</si>
  <si>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</si>
  <si>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</si>
  <si>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</si>
  <si>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</si>
  <si>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</si>
  <si>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</si>
  <si>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</si>
  <si>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</si>
  <si>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</si>
  <si>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</si>
  <si>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</si>
  <si>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</si>
  <si>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</si>
  <si>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</si>
  <si>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</si>
  <si>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</si>
  <si>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</si>
  <si>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</si>
  <si>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</si>
  <si>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</si>
  <si>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</si>
  <si>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</si>
  <si>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</si>
  <si>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</si>
  <si>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</si>
  <si>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</si>
  <si>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</si>
  <si>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</si>
  <si>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</si>
  <si>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</si>
  <si>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</si>
  <si>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</si>
  <si>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</si>
  <si>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</si>
  <si>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</si>
  <si>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</si>
  <si>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</si>
  <si>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</si>
  <si>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</si>
  <si>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</si>
  <si>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</si>
  <si>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</si>
  <si>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</si>
  <si>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</si>
  <si>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</si>
  <si>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</si>
  <si>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</si>
  <si>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</si>
  <si>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</si>
  <si>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</si>
  <si>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</si>
  <si>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</si>
  <si>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</si>
  <si>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</si>
  <si>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</si>
  <si>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</si>
  <si>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</si>
  <si>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</si>
  <si>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</si>
  <si>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</si>
  <si>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</si>
  <si>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</si>
  <si>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</si>
  <si>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</si>
  <si>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</si>
  <si>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</si>
  <si>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</si>
  <si>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</si>
  <si>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</si>
  <si>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</si>
  <si>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</si>
  <si>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</si>
  <si>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</si>
  <si>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</si>
  <si>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</si>
  <si>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</si>
  <si>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</si>
  <si>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</si>
  <si>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</si>
  <si>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</si>
  <si>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</si>
  <si>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</si>
  <si>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</si>
  <si>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</si>
  <si>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</si>
  <si>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</si>
  <si>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</si>
  <si>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</si>
  <si>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</si>
  <si>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</si>
  <si>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</si>
  <si>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</si>
  <si>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</si>
  <si>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</si>
  <si>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</si>
  <si>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</si>
  <si>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</si>
  <si>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</si>
  <si>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</si>
  <si>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</si>
  <si>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</si>
  <si>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</si>
  <si>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</si>
  <si>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</si>
  <si>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</si>
  <si>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</si>
  <si>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</si>
  <si>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</si>
  <si>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</si>
  <si>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</si>
  <si>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</si>
  <si>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</si>
  <si>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</si>
  <si>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</si>
  <si>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</si>
  <si>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</si>
  <si>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</si>
  <si>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</si>
  <si>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</si>
  <si>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</si>
  <si>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</si>
  <si>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</si>
  <si>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</si>
  <si>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</si>
  <si>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</si>
  <si>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</si>
  <si>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</si>
  <si>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</si>
  <si>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</si>
  <si>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</si>
  <si>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</si>
  <si>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</si>
  <si>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</si>
  <si>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</si>
  <si>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</si>
  <si>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</si>
  <si>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</si>
  <si>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</si>
  <si>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</si>
  <si>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</si>
  <si>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</si>
  <si>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</si>
  <si>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</si>
  <si>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</si>
  <si>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</si>
  <si>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</si>
  <si>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</si>
  <si>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</si>
  <si>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</si>
  <si>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</si>
  <si>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</si>
  <si>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</si>
  <si>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</si>
  <si>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</si>
  <si>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</si>
  <si>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</si>
  <si>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</si>
  <si>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</si>
  <si>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</si>
  <si>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</si>
  <si>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</si>
  <si>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</si>
  <si>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</si>
  <si>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</si>
  <si>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</si>
  <si>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</si>
  <si>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</si>
  <si>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</si>
  <si>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</si>
  <si>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</si>
  <si>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</si>
  <si>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</si>
  <si>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</si>
  <si>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</si>
  <si>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</si>
  <si>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</si>
  <si>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</si>
  <si>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</si>
  <si>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</si>
  <si>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</si>
  <si>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</si>
  <si>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</si>
  <si>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</si>
  <si>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</si>
  <si>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</si>
  <si>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</si>
  <si>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</si>
  <si>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</si>
  <si>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</si>
  <si>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</si>
  <si>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</si>
  <si>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</si>
  <si>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</si>
  <si>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</si>
  <si>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</si>
  <si>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</si>
  <si>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</si>
  <si>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</si>
  <si>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</si>
  <si>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</si>
  <si>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</si>
  <si>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</si>
  <si>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</si>
  <si>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</si>
  <si>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</si>
  <si>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</si>
  <si>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</si>
  <si>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</si>
  <si>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</si>
  <si>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</si>
  <si>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</si>
  <si>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</si>
  <si>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</si>
  <si>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</si>
  <si>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</si>
  <si>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</si>
  <si>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</si>
  <si>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</si>
  <si>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</si>
  <si>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</si>
  <si>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</si>
  <si>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</si>
  <si>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</si>
  <si>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</si>
  <si>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</si>
  <si>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</si>
  <si>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</si>
  <si>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</si>
  <si>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</si>
  <si>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</si>
  <si>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</si>
  <si>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</si>
  <si>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</si>
  <si>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</si>
  <si>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</si>
  <si>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</si>
  <si>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</si>
  <si>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</si>
  <si>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</si>
  <si>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</si>
  <si>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</si>
  <si>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</si>
  <si>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</si>
  <si>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</si>
  <si>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</si>
  <si>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</si>
  <si>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</si>
  <si>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</si>
  <si>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</si>
  <si>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</si>
  <si>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</si>
  <si>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</si>
  <si>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</si>
  <si>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</si>
  <si>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</si>
  <si>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</si>
  <si>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</si>
  <si>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</si>
  <si>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</si>
  <si>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</si>
  <si>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</si>
  <si>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</si>
  <si>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</si>
  <si>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</si>
  <si>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</si>
  <si>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</si>
  <si>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</si>
  <si>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</si>
  <si>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</si>
  <si>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</si>
  <si>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</si>
  <si>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</si>
  <si>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</si>
  <si>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</si>
  <si>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</si>
  <si>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</si>
  <si>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</si>
  <si>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</si>
  <si>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</si>
  <si>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</si>
  <si>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</si>
  <si>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</si>
  <si>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</si>
  <si>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</si>
  <si>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</si>
  <si>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</si>
  <si>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</si>
  <si>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</si>
  <si>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</si>
  <si>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</si>
  <si>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</si>
  <si>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</si>
  <si>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</si>
  <si>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</si>
  <si>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</si>
  <si>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</si>
  <si>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</si>
  <si>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</si>
  <si>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</si>
  <si>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</si>
  <si>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</si>
  <si>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</si>
  <si>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</si>
  <si>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</si>
  <si>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</si>
  <si>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</si>
  <si>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</si>
  <si>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</si>
  <si>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</si>
  <si>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</si>
  <si>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</si>
  <si>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</si>
  <si>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</si>
  <si>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</si>
  <si>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</si>
  <si>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</si>
  <si>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</si>
  <si>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</si>
  <si>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</si>
  <si>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</si>
  <si>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</si>
  <si>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</si>
  <si>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</si>
  <si>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</si>
  <si>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</si>
  <si>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</si>
  <si>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</si>
  <si>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</si>
  <si>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</si>
  <si>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</si>
  <si>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</si>
  <si>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</si>
  <si>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</si>
  <si>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</si>
  <si>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</si>
  <si>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</si>
  <si>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</si>
  <si>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</si>
  <si>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</si>
  <si>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</si>
  <si>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</si>
  <si>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</si>
  <si>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</si>
  <si>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</si>
  <si>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</si>
  <si>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</si>
  <si>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</si>
  <si>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</si>
  <si>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</si>
  <si>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</si>
  <si>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</si>
  <si>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</si>
  <si>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</si>
  <si>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</si>
  <si>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</si>
  <si>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</si>
  <si>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</si>
  <si>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</si>
  <si>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</si>
  <si>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</si>
  <si>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</si>
  <si>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</si>
  <si>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</si>
  <si>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</si>
  <si>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</si>
  <si>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</si>
  <si>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</si>
  <si>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</si>
  <si>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</si>
  <si>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</si>
  <si>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</si>
  <si>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</si>
  <si>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</si>
  <si>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</si>
  <si>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</si>
  <si>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</si>
  <si>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</si>
  <si>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</si>
  <si>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</si>
  <si>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</si>
  <si>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</si>
  <si>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</si>
  <si>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</si>
  <si>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</si>
  <si>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</si>
  <si>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</si>
  <si>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</si>
  <si>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</si>
  <si>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</si>
  <si>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</si>
  <si>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</si>
  <si>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</si>
  <si>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</si>
  <si>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</si>
  <si>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</si>
  <si>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</si>
  <si>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</si>
  <si>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</si>
  <si>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</si>
  <si>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</si>
  <si>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</si>
  <si>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</si>
  <si>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</si>
  <si>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</si>
  <si>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</si>
  <si>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</si>
  <si>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</si>
  <si>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</si>
  <si>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</si>
  <si>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</si>
  <si>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</si>
  <si>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</si>
  <si>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</si>
  <si>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</si>
  <si>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</si>
  <si>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</si>
  <si>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</si>
  <si>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</si>
  <si>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</si>
  <si>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</si>
  <si>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</si>
  <si>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</si>
  <si>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</si>
  <si>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</si>
  <si>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</si>
  <si>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</si>
  <si>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</si>
  <si>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</si>
  <si>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</si>
  <si>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</si>
  <si>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</si>
  <si>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</si>
  <si>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</si>
  <si>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</si>
  <si>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</si>
  <si>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</si>
  <si>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</si>
  <si>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</si>
  <si>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</si>
  <si>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</si>
  <si>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</si>
  <si>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</si>
  <si>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</si>
  <si>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</si>
  <si>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</si>
  <si>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</si>
  <si>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</si>
  <si>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</si>
  <si>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</si>
  <si>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</si>
  <si>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</si>
  <si>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</si>
  <si>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</si>
  <si>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</si>
  <si>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</si>
  <si>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</si>
  <si>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</si>
  <si>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</si>
  <si>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</si>
  <si>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</si>
  <si>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</si>
  <si>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</si>
  <si>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</si>
  <si>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</si>
  <si>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</si>
  <si>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</si>
  <si>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</si>
  <si>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</si>
  <si>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</si>
  <si>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</si>
  <si>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</si>
  <si>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</si>
  <si>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</si>
  <si>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</si>
  <si>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</si>
  <si>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</si>
  <si>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</si>
  <si>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</si>
  <si>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</si>
  <si>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</si>
  <si>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</si>
  <si>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</si>
  <si>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</si>
  <si>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</si>
  <si>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</si>
  <si>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</si>
  <si>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</si>
  <si>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</si>
  <si>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</si>
  <si>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</si>
  <si>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</si>
  <si>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</si>
  <si>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</si>
  <si>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</si>
  <si>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</si>
  <si>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</si>
  <si>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</si>
  <si>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</si>
  <si>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</si>
  <si>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</si>
  <si>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</si>
  <si>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</si>
  <si>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</si>
  <si>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</si>
  <si>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</si>
  <si>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</si>
  <si>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</si>
  <si>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</si>
  <si>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</si>
  <si>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</si>
  <si>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</si>
  <si>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</si>
  <si>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</si>
  <si>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</si>
  <si>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</si>
  <si>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</si>
  <si>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</si>
  <si>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</si>
  <si>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</si>
  <si>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</si>
  <si>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</si>
  <si>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</si>
  <si>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</si>
  <si>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</si>
  <si>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</si>
  <si>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</si>
  <si>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</si>
  <si>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</si>
  <si>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</si>
  <si>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</si>
  <si>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</si>
  <si>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</si>
  <si>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</si>
  <si>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</si>
  <si>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</si>
  <si>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</si>
  <si>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</si>
  <si>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</si>
  <si>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</si>
  <si>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</si>
  <si>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</si>
  <si>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</si>
  <si>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</si>
  <si>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</si>
  <si>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</si>
  <si>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</si>
  <si>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</si>
  <si>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</si>
  <si>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</si>
  <si>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</si>
  <si>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</si>
  <si>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</si>
  <si>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</si>
  <si>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</si>
  <si>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</si>
  <si>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</si>
  <si>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</si>
  <si>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</si>
  <si>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</si>
  <si>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</si>
  <si>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</si>
  <si>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</si>
  <si>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</si>
  <si>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</si>
  <si>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</si>
  <si>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</si>
  <si>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</si>
  <si>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</si>
  <si>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</si>
  <si>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</si>
  <si>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</si>
  <si>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</si>
  <si>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</si>
  <si>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</si>
  <si>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</si>
  <si>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</si>
  <si>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</si>
  <si>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</si>
  <si>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</si>
  <si>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</si>
  <si>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</si>
  <si>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</si>
  <si>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</si>
  <si>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</si>
  <si>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</si>
  <si>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</si>
  <si>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</si>
  <si>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</si>
  <si>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</si>
  <si>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</si>
  <si>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</si>
  <si>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</si>
  <si>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</si>
  <si>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</si>
  <si>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</si>
  <si>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</si>
  <si>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</si>
  <si>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</si>
  <si>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</si>
  <si>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</si>
  <si>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</si>
  <si>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</si>
  <si>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</si>
  <si>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</si>
  <si>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</si>
  <si>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</si>
  <si>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</si>
  <si>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</si>
  <si>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</si>
  <si>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</si>
  <si>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</si>
  <si>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</si>
  <si>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</si>
  <si>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</si>
  <si>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</si>
  <si>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</si>
  <si>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</si>
  <si>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</si>
  <si>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</si>
  <si>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</si>
  <si>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</si>
  <si>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</si>
  <si>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</si>
  <si>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</si>
  <si>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</si>
  <si>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</si>
  <si>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</si>
  <si>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</si>
  <si>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</si>
  <si>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</si>
  <si>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</si>
  <si>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</si>
  <si>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</si>
  <si>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</si>
  <si>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</si>
  <si>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</si>
  <si>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</si>
  <si>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</si>
  <si>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</si>
  <si>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</si>
  <si>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</si>
  <si>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</si>
  <si>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</si>
  <si>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</si>
  <si>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</si>
  <si>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</si>
  <si>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</si>
  <si>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</si>
  <si>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</si>
  <si>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</si>
  <si>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</si>
  <si>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</si>
  <si>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</si>
  <si>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</si>
  <si>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</si>
  <si>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</si>
  <si>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</si>
  <si>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</si>
  <si>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</si>
  <si>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</si>
  <si>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</si>
  <si>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</si>
  <si>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</si>
  <si>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</si>
  <si>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</si>
  <si>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</si>
  <si>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</si>
  <si>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</si>
  <si>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</si>
  <si>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</si>
  <si>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</si>
  <si>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</si>
  <si>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</si>
  <si>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</si>
  <si>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</si>
  <si>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</si>
  <si>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</si>
  <si>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</si>
  <si>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</si>
  <si>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</si>
  <si>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</si>
  <si>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</si>
  <si>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</si>
  <si>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</si>
  <si>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</si>
  <si>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</si>
  <si>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</si>
  <si>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</si>
  <si>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</si>
  <si>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</si>
  <si>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</si>
  <si>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</si>
  <si>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</si>
  <si>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</si>
  <si>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</si>
  <si>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</si>
  <si>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</si>
  <si>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</si>
  <si>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</si>
  <si>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</si>
  <si>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</si>
  <si>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</si>
  <si>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</si>
  <si>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</si>
  <si>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</si>
  <si>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</si>
  <si>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</si>
  <si>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</si>
  <si>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</si>
  <si>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</si>
  <si>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</si>
  <si>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</si>
  <si>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</si>
  <si>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</si>
  <si>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</si>
  <si>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</si>
  <si>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</si>
  <si>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</si>
  <si>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</si>
  <si>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</si>
  <si>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</si>
  <si>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</si>
  <si>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</si>
  <si>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</si>
  <si>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</si>
  <si>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</si>
  <si>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</si>
  <si>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</si>
  <si>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</si>
  <si>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</si>
  <si>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</si>
  <si>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</si>
  <si>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</si>
  <si>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</si>
  <si>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</si>
  <si>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</si>
  <si>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</si>
  <si>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</si>
  <si>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</si>
  <si>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</si>
  <si>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</si>
  <si>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</si>
  <si>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</si>
  <si>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</si>
  <si>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</si>
  <si>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</si>
  <si>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</si>
  <si>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</si>
  <si>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</si>
  <si>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</si>
  <si>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</si>
  <si>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</si>
  <si>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</si>
  <si>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</si>
  <si>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</si>
  <si>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</si>
  <si>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</si>
  <si>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</si>
  <si>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</si>
  <si>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</si>
  <si>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</si>
  <si>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</si>
  <si>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</si>
  <si>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</si>
  <si>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</si>
  <si>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</si>
  <si>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</si>
  <si>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</si>
  <si>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</si>
  <si>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</si>
  <si>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</si>
  <si>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</si>
  <si>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</si>
  <si>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</si>
  <si>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</si>
  <si>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</si>
  <si>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</si>
  <si>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</si>
  <si>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</si>
  <si>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</si>
  <si>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</si>
  <si>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</si>
  <si>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</si>
  <si>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</si>
  <si>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</si>
  <si>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</si>
  <si>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</si>
  <si>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</si>
  <si>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</si>
  <si>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</si>
  <si>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</si>
  <si>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</si>
  <si>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</si>
  <si>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</si>
  <si>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</si>
  <si>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</si>
  <si>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</si>
  <si>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</si>
  <si>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</si>
  <si>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</si>
  <si>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</si>
  <si>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</si>
  <si>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</si>
  <si>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</si>
  <si>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</si>
  <si>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</si>
  <si>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</si>
  <si>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</si>
  <si>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</si>
  <si>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</si>
  <si>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</si>
  <si>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</si>
  <si>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</si>
  <si>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</si>
  <si>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</si>
  <si>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</si>
  <si>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</si>
  <si>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</si>
  <si>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</si>
  <si>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</si>
  <si>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</si>
  <si>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</si>
  <si>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</si>
  <si>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</si>
  <si>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</si>
  <si>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</si>
  <si>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</si>
  <si>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</si>
  <si>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</si>
  <si>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</si>
  <si>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</si>
  <si>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</si>
  <si>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</si>
  <si>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</si>
  <si>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</si>
  <si>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</si>
  <si>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</si>
  <si>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</si>
  <si>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</si>
  <si>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</si>
  <si>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</si>
  <si>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</si>
  <si>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</si>
  <si>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</si>
  <si>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</si>
  <si>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</si>
  <si>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</si>
  <si>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</si>
  <si>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</si>
  <si>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</si>
  <si>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</si>
  <si>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</si>
  <si>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</si>
  <si>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</si>
  <si>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</si>
  <si>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</si>
  <si>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</si>
  <si>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</si>
  <si>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</si>
  <si>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</si>
  <si>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</si>
  <si>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</si>
  <si>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</si>
  <si>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</si>
  <si>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</si>
  <si>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</si>
  <si>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</si>
  <si>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</si>
  <si>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</si>
  <si>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</si>
  <si>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</si>
  <si>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</si>
  <si>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</si>
  <si>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</si>
  <si>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</si>
  <si>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</si>
  <si>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</si>
  <si>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</si>
  <si>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</si>
  <si>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</si>
  <si>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</si>
  <si>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</si>
  <si>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</si>
  <si>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</si>
  <si>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</si>
  <si>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</si>
  <si>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</si>
  <si>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</si>
  <si>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</si>
  <si>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</si>
  <si>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</si>
  <si>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</si>
  <si>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</si>
  <si>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</si>
  <si>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</si>
  <si>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</si>
  <si>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</si>
  <si>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</si>
  <si>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</si>
  <si>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</si>
  <si>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</si>
  <si>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</si>
  <si>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</si>
  <si>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</si>
  <si>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</si>
  <si>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</si>
  <si>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</si>
  <si>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</si>
  <si>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</si>
  <si>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</si>
  <si>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</si>
  <si>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</si>
  <si>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</si>
  <si>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</si>
  <si>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</si>
  <si>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</si>
  <si>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</si>
  <si>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</si>
  <si>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</si>
  <si>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</si>
  <si>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</si>
  <si>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</si>
  <si>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</si>
  <si>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</si>
  <si>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</si>
  <si>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</si>
  <si>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</si>
  <si>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</si>
  <si>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</si>
  <si>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</si>
  <si>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</si>
  <si>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</si>
  <si>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</si>
  <si>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</si>
  <si>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</si>
  <si>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</si>
  <si>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</si>
  <si>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</si>
  <si>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</si>
  <si>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</si>
  <si>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</si>
  <si>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</si>
  <si>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</si>
  <si>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</si>
  <si>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</si>
  <si>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</si>
  <si>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</si>
  <si>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</si>
  <si>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</si>
  <si>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</si>
  <si>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</si>
  <si>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</si>
  <si>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</si>
  <si>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</si>
  <si>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</si>
  <si>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</si>
  <si>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</si>
  <si>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</si>
  <si>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</si>
  <si>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</si>
  <si>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</si>
  <si>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</si>
  <si>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</si>
  <si>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</si>
  <si>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</si>
  <si>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</si>
  <si>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</si>
  <si>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</si>
  <si>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</si>
  <si>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</si>
  <si>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</si>
  <si>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</si>
  <si>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</si>
  <si>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</si>
  <si>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</si>
  <si>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</si>
  <si>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</si>
  <si>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</si>
  <si>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</si>
  <si>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</si>
  <si>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</si>
  <si>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</si>
  <si>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</si>
  <si>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</si>
  <si>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</si>
  <si>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</si>
  <si>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</si>
  <si>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</si>
  <si>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</si>
  <si>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</si>
  <si>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</si>
  <si>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</si>
  <si>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</si>
  <si>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</si>
  <si>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</si>
  <si>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</si>
  <si>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</si>
  <si>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</si>
  <si>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</si>
  <si>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</si>
  <si>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</si>
  <si>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</si>
  <si>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</si>
  <si>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</si>
  <si>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</si>
  <si>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</si>
  <si>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</si>
  <si>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</si>
  <si>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</si>
  <si>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</si>
  <si>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</si>
  <si>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</si>
  <si>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</si>
  <si>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</si>
  <si>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</si>
  <si>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</si>
  <si>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</si>
  <si>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</si>
  <si>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</si>
  <si>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</si>
  <si>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</si>
  <si>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</si>
  <si>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</si>
  <si>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</si>
  <si>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</si>
  <si>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</si>
  <si>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</si>
  <si>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</si>
  <si>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</si>
  <si>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</si>
  <si>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</si>
  <si>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</si>
  <si>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</si>
  <si>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</si>
  <si>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</si>
  <si>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</si>
  <si>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</si>
  <si>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</si>
  <si>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</si>
  <si>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</si>
  <si>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</si>
  <si>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</si>
  <si>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</si>
  <si>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</si>
  <si>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</si>
  <si>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</si>
  <si>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</si>
  <si>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</si>
  <si>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</si>
  <si>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</si>
  <si>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</si>
  <si>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</si>
  <si>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</si>
  <si>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</si>
  <si>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</si>
  <si>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</si>
  <si>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</si>
  <si>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</si>
  <si>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</si>
  <si>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</si>
  <si>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</si>
  <si>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</si>
  <si>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</si>
  <si>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</si>
  <si>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</si>
  <si>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</si>
  <si>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</si>
  <si>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</si>
  <si>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</si>
  <si>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</si>
  <si>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</si>
  <si>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</si>
  <si>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</si>
  <si>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</si>
  <si>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</si>
  <si>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</si>
  <si>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</si>
  <si>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</si>
  <si>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</si>
  <si>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</si>
  <si>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</si>
  <si>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</si>
  <si>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</si>
  <si>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</si>
  <si>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</si>
  <si>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</si>
  <si>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</si>
  <si>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</si>
  <si>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</si>
  <si>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</si>
  <si>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</si>
  <si>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</si>
  <si>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</si>
  <si>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</si>
  <si>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</si>
  <si>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</si>
  <si>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</si>
  <si>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</si>
  <si>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</si>
  <si>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</si>
  <si>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</si>
  <si>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</si>
  <si>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</si>
  <si>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</si>
  <si>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</si>
  <si>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</si>
  <si>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</si>
  <si>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</si>
  <si>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</si>
  <si>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</si>
  <si>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</si>
  <si>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</si>
  <si>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</si>
  <si>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</si>
  <si>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</si>
  <si>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</si>
  <si>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</si>
  <si>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</si>
  <si>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</si>
  <si>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</si>
  <si>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</si>
  <si>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</si>
  <si>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</si>
  <si>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</si>
  <si>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</si>
  <si>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</si>
  <si>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</si>
  <si>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</si>
  <si>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</si>
  <si>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</si>
  <si>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</si>
  <si>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</si>
  <si>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</si>
  <si>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</si>
  <si>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</si>
  <si>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</si>
  <si>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</si>
  <si>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</si>
  <si>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</si>
  <si>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</si>
  <si>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</si>
  <si>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</si>
  <si>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</si>
  <si>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</si>
  <si>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</si>
  <si>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</si>
  <si>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</si>
  <si>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</si>
  <si>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</si>
  <si>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</si>
  <si>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</si>
  <si>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</si>
  <si>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</si>
  <si>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</si>
  <si>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</si>
  <si>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</si>
  <si>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</si>
  <si>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</si>
  <si>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</si>
  <si>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</si>
  <si>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</si>
  <si>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</si>
  <si>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</si>
  <si>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</si>
  <si>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</si>
  <si>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</si>
  <si>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</si>
  <si>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</si>
  <si>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</si>
  <si>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</si>
  <si>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</si>
  <si>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</si>
  <si>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</si>
  <si>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</si>
  <si>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</si>
  <si>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</si>
  <si>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</si>
  <si>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</si>
  <si>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</si>
  <si>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</si>
  <si>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</si>
  <si>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</si>
  <si>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</si>
  <si>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</si>
  <si>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</si>
  <si>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</si>
  <si>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</si>
  <si>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</si>
  <si>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</si>
  <si>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</si>
  <si>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</si>
  <si>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</si>
  <si>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</si>
  <si>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</si>
  <si>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</si>
  <si>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</si>
  <si>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</si>
  <si>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</si>
  <si>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</si>
  <si>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</si>
  <si>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</si>
  <si>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</si>
  <si>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</si>
  <si>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</si>
  <si>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</si>
  <si>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</si>
  <si>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</si>
  <si>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</si>
  <si>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</si>
  <si>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</si>
  <si>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</si>
  <si>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</si>
  <si>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</si>
  <si>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</si>
  <si>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</si>
  <si>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</si>
  <si>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</si>
  <si>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</si>
  <si>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</si>
  <si>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</si>
  <si>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</si>
  <si>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</si>
  <si>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</si>
  <si>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</si>
  <si>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</si>
  <si>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</si>
  <si>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</si>
  <si>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</si>
  <si>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</si>
  <si>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</si>
  <si>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</si>
  <si>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</si>
  <si>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</si>
  <si>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</si>
  <si>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</si>
  <si>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</si>
  <si>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</si>
  <si>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</si>
  <si>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</si>
  <si>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</si>
  <si>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</si>
  <si>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</si>
  <si>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</si>
  <si>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</si>
  <si>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</si>
  <si>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</si>
  <si>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</si>
  <si>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</si>
  <si>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</si>
  <si>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</si>
  <si>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</si>
  <si>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</si>
  <si>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</si>
  <si>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</si>
  <si>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</si>
  <si>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</si>
  <si>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</si>
  <si>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</si>
  <si>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</si>
  <si>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</si>
  <si>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</si>
  <si>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</si>
  <si>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</si>
  <si>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</si>
  <si>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</si>
  <si>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</si>
  <si>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</si>
  <si>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</si>
  <si>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</si>
  <si>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</si>
  <si>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</si>
  <si>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</si>
  <si>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</si>
  <si>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</si>
  <si>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</si>
  <si>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</si>
  <si>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</si>
  <si>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</si>
  <si>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</si>
  <si>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</si>
  <si>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</si>
  <si>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</si>
  <si>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</si>
  <si>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</si>
  <si>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</si>
  <si>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</si>
  <si>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</si>
  <si>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</si>
  <si>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</si>
  <si>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</si>
  <si>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</si>
  <si>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</si>
  <si>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</si>
  <si>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</si>
  <si>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</si>
  <si>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</si>
  <si>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</si>
  <si>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</si>
  <si>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</si>
  <si>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</si>
  <si>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</si>
  <si>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</si>
  <si>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</si>
  <si>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</si>
  <si>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</si>
  <si>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</si>
  <si>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</si>
  <si>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</si>
  <si>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</si>
  <si>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</si>
  <si>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</si>
  <si>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</si>
  <si>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</si>
  <si>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</si>
  <si>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</si>
  <si>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</si>
  <si>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</si>
  <si>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</si>
  <si>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</si>
  <si>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</si>
  <si>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</si>
  <si>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</si>
  <si>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</si>
  <si>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</si>
  <si>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</si>
  <si>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</si>
  <si>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</si>
  <si>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</si>
  <si>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</si>
  <si>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</si>
  <si>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</si>
  <si>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</si>
  <si>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</si>
  <si>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</si>
  <si>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</si>
  <si>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</si>
  <si>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</si>
  <si>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</si>
  <si>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</si>
  <si>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</si>
  <si>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</si>
  <si>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</si>
  <si>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</si>
  <si>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</si>
  <si>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</si>
  <si>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</si>
  <si>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</si>
  <si>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</si>
  <si>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</si>
  <si>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</si>
  <si>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</si>
  <si>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</si>
  <si>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</si>
  <si>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</si>
  <si>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</si>
  <si>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</si>
  <si>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</si>
  <si>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</si>
  <si>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</si>
  <si>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</si>
  <si>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</si>
  <si>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</si>
  <si>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</si>
  <si>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</si>
  <si>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</si>
  <si>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</si>
  <si>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</si>
  <si>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</si>
  <si>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</si>
  <si>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</si>
  <si>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</si>
  <si>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</si>
  <si>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</si>
  <si>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</si>
  <si>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</si>
  <si>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</si>
  <si>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</si>
  <si>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</si>
  <si>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</si>
  <si>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</si>
  <si>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</si>
  <si>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</si>
  <si>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</si>
  <si>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</si>
  <si>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</si>
  <si>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</si>
  <si>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</si>
  <si>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</si>
  <si>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</si>
  <si>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</si>
  <si>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</si>
  <si>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</si>
  <si>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</si>
  <si>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</si>
  <si>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</si>
  <si>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</si>
  <si>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</si>
  <si>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</si>
  <si>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</si>
  <si>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</si>
  <si>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</si>
  <si>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</si>
  <si>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</si>
  <si>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</si>
  <si>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</si>
  <si>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</si>
  <si>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</si>
  <si>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</si>
  <si>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</si>
  <si>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</si>
  <si>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</si>
  <si>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</si>
  <si>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</si>
  <si>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</si>
  <si>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</si>
  <si>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</si>
  <si>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</si>
  <si>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</si>
  <si>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</si>
  <si>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</si>
  <si>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</si>
  <si>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</si>
  <si>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</si>
  <si>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</si>
  <si>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</si>
  <si>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</si>
  <si>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</si>
  <si>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</si>
  <si>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</si>
  <si>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</si>
  <si>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</si>
  <si>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</si>
  <si>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</si>
  <si>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</si>
  <si>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</si>
  <si>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</si>
  <si>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</si>
  <si>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</si>
  <si>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</si>
  <si>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</si>
  <si>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</si>
  <si>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</si>
  <si>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</si>
  <si>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</si>
  <si>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</si>
  <si>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</si>
  <si>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</si>
  <si>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</si>
  <si>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</si>
  <si>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</si>
  <si>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</si>
  <si>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</si>
  <si>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</si>
  <si>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</si>
  <si>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</si>
  <si>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</si>
  <si>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</si>
  <si>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</si>
  <si>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</si>
  <si>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</si>
  <si>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</si>
  <si>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</si>
  <si>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</si>
  <si>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</si>
  <si>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</si>
  <si>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</si>
  <si>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</si>
  <si>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</si>
  <si>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</si>
  <si>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</si>
  <si>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</si>
  <si>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</si>
  <si>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</si>
  <si>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</si>
  <si>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</si>
  <si>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</si>
  <si>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</si>
  <si>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</si>
  <si>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</si>
  <si>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</si>
  <si>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</si>
  <si>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</si>
  <si>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</si>
  <si>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</si>
  <si>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</si>
  <si>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</si>
  <si>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</si>
  <si>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</si>
  <si>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</si>
  <si>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</si>
  <si>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</si>
  <si>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</si>
  <si>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</si>
  <si>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</si>
  <si>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</si>
  <si>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</si>
  <si>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</si>
  <si>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</si>
  <si>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</si>
  <si>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</si>
  <si>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</si>
  <si>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</si>
  <si>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</si>
  <si>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</si>
  <si>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</si>
  <si>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</si>
  <si>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</si>
  <si>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</si>
  <si>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</si>
  <si>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</si>
  <si>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</si>
  <si>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</si>
  <si>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</si>
  <si>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</si>
  <si>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</si>
  <si>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</si>
  <si>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</si>
  <si>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</si>
  <si>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</si>
  <si>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</si>
  <si>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</si>
  <si>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</si>
  <si>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</si>
  <si>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</si>
  <si>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</si>
  <si>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</si>
  <si>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</si>
  <si>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</si>
  <si>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</si>
  <si>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</si>
  <si>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</si>
  <si>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</si>
  <si>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</si>
  <si>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</si>
  <si>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</si>
  <si>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</si>
  <si>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</si>
  <si>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</si>
  <si>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</si>
  <si>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</si>
  <si>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</si>
  <si>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</si>
  <si>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</si>
  <si>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</si>
  <si>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</si>
  <si>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</si>
  <si>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</si>
  <si>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</si>
  <si>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</si>
  <si>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</si>
  <si>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</si>
  <si>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</si>
  <si>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</si>
  <si>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</si>
  <si>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</si>
  <si>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</si>
  <si>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</si>
  <si>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</si>
  <si>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</si>
  <si>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</si>
  <si>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</si>
  <si>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</si>
  <si>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</si>
  <si>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</si>
  <si>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</si>
  <si>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</si>
  <si>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</si>
  <si>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</si>
  <si>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</si>
  <si>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</si>
  <si>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</si>
  <si>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</si>
  <si>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</si>
  <si>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</si>
  <si>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</si>
  <si>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</si>
  <si>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</si>
  <si>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</si>
  <si>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</si>
  <si>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</si>
  <si>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</si>
  <si>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</si>
  <si>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</si>
  <si>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</si>
  <si>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</si>
  <si>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</si>
  <si>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</si>
  <si>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</si>
  <si>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</si>
  <si>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</si>
  <si>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</si>
  <si>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</si>
  <si>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</si>
  <si>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</si>
  <si>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</si>
  <si>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</si>
  <si>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</si>
  <si>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</si>
  <si>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</si>
  <si>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</si>
  <si>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</si>
  <si>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</si>
  <si>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</si>
  <si>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</si>
  <si>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</si>
  <si>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</si>
  <si>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</si>
  <si>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</si>
  <si>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</si>
  <si>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</si>
  <si>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</si>
  <si>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</si>
  <si>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</si>
  <si>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</si>
  <si>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</si>
  <si>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</si>
  <si>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</si>
  <si>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</si>
  <si>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</si>
  <si>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</si>
  <si>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</si>
  <si>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</si>
  <si>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</si>
  <si>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</si>
  <si>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</si>
  <si>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</si>
  <si>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</si>
  <si>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</si>
  <si>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</si>
  <si>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</si>
  <si>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</si>
  <si>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</si>
  <si>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</si>
  <si>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</si>
  <si>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</si>
  <si>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</si>
  <si>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</si>
  <si>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</si>
  <si>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</si>
  <si>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</si>
  <si>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</si>
  <si>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</si>
  <si>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</si>
  <si>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</si>
  <si>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</si>
  <si>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</si>
  <si>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</si>
  <si>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</si>
  <si>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</si>
  <si>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</si>
  <si>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</si>
  <si>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</si>
  <si>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</si>
  <si>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</si>
  <si>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</si>
  <si>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</si>
  <si>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</si>
  <si>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</si>
  <si>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</si>
  <si>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</si>
  <si>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</si>
  <si>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</si>
  <si>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</si>
  <si>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</si>
  <si>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</si>
  <si>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</si>
  <si>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</si>
  <si>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</si>
  <si>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</si>
  <si>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</si>
  <si>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</si>
  <si>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</si>
  <si>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</si>
  <si>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</si>
  <si>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</si>
  <si>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</si>
  <si>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</si>
  <si>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</si>
  <si>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</si>
  <si>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</si>
  <si>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</si>
  <si>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</si>
  <si>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</si>
  <si>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</si>
  <si>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</si>
  <si>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</si>
  <si>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</si>
  <si>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</si>
  <si>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</si>
  <si>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</si>
  <si>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</si>
  <si>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</si>
  <si>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</si>
  <si>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</si>
  <si>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</si>
  <si>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</si>
  <si>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</si>
  <si>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</si>
  <si>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</si>
  <si>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</si>
  <si>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</si>
  <si>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</si>
  <si>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</si>
  <si>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</si>
  <si>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</si>
  <si>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</si>
  <si>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</si>
  <si>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</si>
  <si>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</si>
  <si>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</si>
  <si>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</si>
  <si>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</si>
  <si>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</si>
  <si>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</si>
  <si>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</si>
  <si>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</si>
  <si>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</si>
  <si>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</si>
  <si>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</si>
  <si>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</si>
  <si>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</si>
  <si>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</si>
  <si>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</si>
  <si>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</si>
  <si>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</si>
  <si>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</si>
  <si>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</si>
  <si>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</si>
  <si>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</si>
  <si>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</si>
  <si>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</si>
  <si>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</si>
  <si>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</si>
  <si>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</si>
  <si>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</si>
  <si>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</si>
  <si>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</si>
  <si>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</si>
  <si>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</si>
  <si>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</si>
  <si>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</si>
  <si>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</si>
  <si>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</si>
  <si>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</si>
  <si>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</si>
  <si>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</si>
  <si>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</si>
  <si>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</si>
  <si>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</si>
  <si>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</si>
  <si>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</si>
  <si>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</si>
  <si>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</si>
  <si>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</si>
  <si>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</si>
  <si>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</si>
  <si>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</si>
  <si>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</si>
  <si>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</si>
  <si>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</si>
  <si>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</si>
  <si>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</si>
  <si>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</si>
  <si>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</si>
  <si>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</si>
  <si>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</si>
  <si>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</si>
  <si>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</si>
  <si>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</si>
  <si>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</si>
  <si>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</si>
  <si>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</si>
  <si>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</si>
  <si>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</si>
  <si>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</si>
  <si>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</si>
  <si>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</si>
  <si>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</si>
  <si>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</si>
  <si>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</si>
  <si>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</si>
  <si>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</si>
  <si>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</si>
  <si>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</si>
  <si>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</si>
  <si>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</si>
  <si>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</si>
  <si>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</si>
  <si>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</si>
  <si>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</si>
  <si>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</si>
  <si>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</si>
  <si>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</si>
  <si>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</si>
  <si>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</si>
  <si>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</si>
  <si>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</si>
  <si>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</si>
  <si>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</si>
  <si>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</si>
  <si>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</si>
  <si>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</si>
  <si>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</si>
  <si>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</si>
  <si>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</si>
  <si>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</si>
  <si>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</si>
  <si>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</si>
  <si>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</si>
  <si>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</si>
  <si>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</si>
  <si>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</si>
  <si>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</si>
  <si>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</si>
  <si>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</si>
  <si>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</si>
  <si>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</si>
  <si>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</si>
  <si>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</si>
  <si>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</si>
  <si>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</si>
  <si>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</si>
  <si>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</si>
  <si>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</si>
  <si>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</si>
  <si>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</si>
  <si>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</si>
  <si>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</si>
  <si>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</si>
  <si>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</si>
  <si>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</si>
  <si>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</si>
  <si>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</si>
  <si>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</si>
  <si>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</si>
  <si>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</si>
  <si>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</si>
  <si>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</si>
  <si>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</si>
  <si>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</si>
  <si>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</si>
  <si>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</si>
  <si>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</si>
  <si>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</si>
  <si>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</si>
  <si>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</si>
  <si>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</si>
  <si>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</si>
  <si>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</si>
  <si>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</si>
  <si>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</si>
  <si>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</si>
  <si>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</si>
  <si>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</si>
  <si>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</si>
  <si>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</si>
  <si>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</si>
  <si>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</si>
  <si>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</si>
  <si>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</si>
  <si>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</si>
  <si>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</si>
  <si>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</si>
  <si>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</si>
  <si>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</si>
  <si>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</si>
  <si>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</si>
  <si>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</si>
  <si>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</si>
  <si>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</si>
  <si>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</si>
  <si>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</si>
  <si>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</si>
  <si>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</si>
  <si>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</si>
  <si>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</si>
  <si>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</si>
  <si>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</si>
  <si>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</si>
  <si>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</si>
  <si>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</si>
  <si>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</si>
  <si>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</si>
  <si>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</si>
  <si>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</si>
  <si>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</si>
  <si>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</si>
  <si>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</si>
  <si>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</si>
  <si>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</si>
  <si>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</si>
  <si>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</si>
  <si>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</si>
  <si>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</si>
  <si>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</si>
  <si>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</si>
  <si>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</si>
  <si>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</si>
  <si>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</si>
  <si>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</si>
  <si>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</si>
  <si>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</si>
  <si>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</si>
  <si>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</si>
  <si>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</si>
  <si>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</si>
  <si>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</si>
  <si>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</si>
  <si>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</si>
  <si>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</si>
  <si>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</si>
  <si>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</si>
  <si>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</si>
  <si>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</si>
  <si>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</si>
  <si>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</si>
  <si>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</si>
  <si>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</si>
  <si>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</si>
  <si>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</si>
  <si>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</si>
  <si>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</si>
  <si>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</si>
  <si>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</si>
  <si>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</si>
  <si>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</si>
  <si>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</si>
  <si>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</si>
  <si>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</si>
  <si>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</si>
  <si>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</si>
  <si>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</si>
  <si>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</si>
  <si>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</si>
  <si>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</si>
  <si>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</si>
  <si>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</si>
  <si>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</si>
  <si>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</si>
  <si>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</si>
  <si>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</si>
  <si>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</si>
  <si>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</si>
  <si>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</si>
  <si>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</si>
  <si>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</si>
  <si>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</si>
  <si>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</si>
  <si>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</si>
  <si>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</si>
  <si>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</si>
  <si>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</si>
  <si>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</si>
  <si>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</si>
  <si>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</si>
  <si>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</si>
  <si>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</si>
  <si>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</si>
  <si>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</si>
  <si>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</si>
  <si>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</si>
  <si>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</si>
  <si>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</si>
  <si>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</si>
  <si>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</si>
  <si>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</si>
  <si>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</si>
  <si>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</si>
  <si>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</si>
  <si>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</si>
  <si>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</si>
  <si>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</si>
  <si>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</si>
  <si>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</si>
  <si>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</si>
  <si>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</si>
  <si>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</si>
  <si>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</si>
  <si>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</si>
  <si>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</si>
  <si>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</si>
  <si>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</si>
  <si>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</si>
  <si>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</si>
  <si>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</si>
  <si>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</si>
  <si>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</si>
  <si>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</si>
  <si>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</si>
  <si>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</si>
  <si>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</si>
  <si>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</si>
  <si>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</si>
  <si>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</si>
  <si>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</si>
  <si>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</si>
  <si>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</si>
  <si>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</si>
  <si>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</si>
  <si>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</si>
  <si>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</si>
  <si>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</si>
  <si>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</si>
  <si>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</si>
  <si>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</si>
  <si>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</si>
  <si>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</si>
  <si>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</si>
  <si>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</si>
  <si>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</si>
  <si>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</si>
  <si>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</si>
  <si>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</si>
  <si>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</si>
  <si>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</si>
  <si>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</si>
  <si>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</si>
  <si>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</si>
  <si>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</si>
  <si>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</si>
  <si>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</si>
  <si>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</si>
  <si>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</si>
  <si>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</si>
  <si>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</si>
  <si>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</si>
  <si>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</si>
  <si>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</si>
  <si>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</si>
  <si>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</si>
  <si>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</si>
  <si>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</si>
  <si>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</si>
  <si>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</si>
  <si>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</si>
  <si>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</si>
  <si>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</si>
  <si>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</si>
  <si>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</si>
  <si>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</si>
  <si>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</si>
  <si>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</si>
  <si>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</si>
  <si>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</si>
  <si>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</si>
  <si>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</si>
  <si>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</si>
  <si>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</si>
  <si>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</si>
  <si>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</si>
  <si>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</si>
  <si>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</si>
  <si>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</si>
  <si>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</si>
  <si>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</si>
  <si>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</si>
  <si>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</si>
  <si>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</si>
  <si>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</si>
  <si>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</si>
  <si>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</si>
  <si>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</si>
  <si>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</si>
  <si>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</si>
  <si>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</si>
  <si>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</si>
  <si>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</si>
  <si>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</si>
  <si>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</si>
  <si>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</si>
  <si>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</si>
  <si>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</si>
  <si>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</si>
  <si>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</si>
  <si>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</si>
  <si>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</si>
  <si>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</si>
  <si>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</si>
  <si>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</si>
  <si>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</si>
  <si>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</si>
  <si>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</si>
  <si>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</si>
  <si>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</si>
  <si>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</si>
  <si>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</si>
  <si>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</si>
  <si>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</si>
  <si>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</si>
  <si>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</si>
  <si>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</si>
  <si>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</si>
  <si>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</si>
  <si>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</si>
  <si>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</si>
  <si>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</si>
  <si>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</si>
  <si>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</si>
  <si>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</si>
  <si>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</si>
  <si>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</si>
  <si>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</si>
  <si>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</si>
  <si>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</si>
  <si>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</si>
  <si>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</si>
  <si>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</si>
  <si>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</si>
  <si>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</si>
  <si>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</si>
  <si>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</si>
  <si>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</si>
  <si>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</si>
  <si>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</si>
  <si>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</si>
  <si>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</si>
  <si>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</si>
  <si>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</si>
  <si>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</si>
  <si>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</si>
  <si>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</si>
  <si>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</si>
  <si>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</si>
  <si>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</si>
  <si>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</si>
  <si>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</si>
  <si>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</si>
  <si>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</si>
  <si>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</si>
  <si>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</si>
  <si>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</si>
  <si>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</si>
  <si>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</si>
  <si>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</si>
  <si>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</si>
  <si>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</si>
  <si>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</si>
  <si>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</si>
  <si>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</si>
  <si>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</si>
  <si>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</si>
  <si>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</si>
  <si>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</si>
  <si>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</si>
  <si>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</si>
  <si>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</si>
  <si>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</si>
  <si>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</si>
  <si>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</si>
  <si>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</si>
  <si>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</si>
  <si>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</si>
  <si>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</si>
  <si>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</si>
  <si>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</si>
  <si>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</si>
  <si>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</si>
  <si>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</si>
  <si>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</si>
  <si>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</si>
  <si>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</si>
  <si>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</si>
  <si>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</si>
  <si>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</si>
  <si>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</si>
  <si>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</si>
  <si>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</si>
  <si>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</si>
  <si>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</si>
  <si>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</si>
  <si>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</si>
  <si>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</si>
  <si>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</si>
  <si>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</si>
  <si>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</si>
  <si>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</si>
  <si>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</si>
  <si>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</si>
  <si>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</si>
  <si>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</si>
  <si>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</si>
  <si>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</si>
  <si>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</si>
  <si>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</si>
  <si>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</si>
  <si>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</si>
  <si>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</si>
  <si>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</si>
  <si>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</si>
  <si>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</si>
  <si>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</si>
  <si>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</si>
  <si>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</si>
  <si>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</si>
  <si>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</si>
  <si>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</si>
  <si>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</si>
  <si>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</si>
  <si>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</si>
  <si>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</si>
  <si>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</si>
  <si>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</si>
  <si>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</si>
  <si>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</si>
  <si>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</si>
  <si>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</si>
  <si>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</si>
  <si>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</si>
  <si>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</si>
  <si>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</si>
  <si>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</si>
  <si>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</si>
  <si>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</si>
  <si>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</si>
  <si>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</si>
  <si>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</si>
  <si>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</si>
  <si>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</si>
  <si>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</si>
  <si>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</si>
  <si>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</si>
  <si>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</si>
  <si>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</si>
  <si>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</si>
  <si>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</si>
  <si>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</si>
  <si>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</si>
  <si>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</si>
  <si>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</si>
  <si>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</si>
  <si>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</si>
  <si>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</si>
  <si>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</si>
  <si>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</si>
  <si>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</si>
  <si>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</si>
  <si>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</si>
  <si>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</si>
  <si>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</si>
  <si>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</si>
  <si>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</si>
  <si>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</si>
  <si>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</si>
  <si>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</si>
  <si>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</si>
  <si>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</si>
  <si>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</si>
  <si>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</si>
  <si>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</si>
  <si>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</si>
  <si>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</si>
  <si>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</si>
  <si>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</si>
  <si>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</si>
  <si>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</si>
  <si>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</si>
  <si>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</si>
  <si>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</si>
  <si>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</si>
  <si>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</si>
  <si>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</si>
  <si>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</si>
  <si>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</si>
  <si>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</si>
  <si>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</si>
  <si>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</si>
  <si>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</si>
  <si>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</si>
  <si>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</si>
  <si>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</si>
  <si>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</si>
  <si>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</si>
  <si>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</si>
  <si>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</si>
  <si>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</si>
  <si>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</si>
  <si>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</si>
  <si>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</si>
  <si>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</si>
  <si>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</si>
  <si>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</si>
  <si>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</si>
  <si>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</si>
  <si>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</si>
  <si>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</si>
  <si>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</si>
  <si>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</si>
  <si>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</si>
  <si>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</si>
  <si>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</si>
  <si>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</si>
  <si>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</si>
  <si>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</si>
  <si>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</si>
  <si>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</si>
  <si>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</si>
  <si>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</si>
  <si>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</si>
  <si>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</si>
  <si>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</si>
  <si>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</si>
  <si>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</si>
  <si>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</si>
  <si>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</si>
  <si>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</si>
  <si>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</si>
  <si>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</si>
  <si>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</si>
  <si>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</si>
  <si>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</si>
  <si>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</si>
  <si>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</si>
  <si>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</si>
  <si>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</si>
  <si>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</si>
  <si>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</si>
  <si>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</si>
  <si>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</si>
  <si>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</si>
  <si>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</si>
  <si>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</si>
  <si>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</si>
  <si>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</si>
  <si>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</si>
  <si>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</si>
  <si>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</si>
  <si>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</si>
  <si>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</si>
  <si>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</si>
  <si>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</si>
  <si>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</si>
  <si>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</si>
  <si>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</si>
  <si>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</si>
  <si>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</si>
  <si>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</si>
  <si>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</si>
  <si>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</si>
  <si>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</si>
  <si>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</si>
  <si>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</si>
  <si>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</si>
  <si>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</si>
  <si>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</si>
  <si>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</si>
  <si>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</si>
  <si>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</si>
  <si>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</si>
  <si>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</si>
  <si>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</si>
  <si>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</si>
  <si>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</si>
  <si>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</si>
  <si>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</si>
  <si>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</si>
  <si>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</si>
  <si>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</si>
  <si>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</si>
  <si>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</si>
  <si>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</si>
  <si>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</si>
  <si>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</si>
  <si>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</si>
  <si>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</si>
  <si>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</si>
  <si>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</si>
  <si>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</si>
  <si>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</si>
  <si>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</si>
  <si>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</si>
  <si>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</si>
  <si>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</si>
  <si>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</si>
  <si>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</si>
  <si>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</si>
  <si>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</si>
  <si>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</si>
  <si>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</si>
  <si>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</si>
  <si>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</si>
  <si>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</si>
  <si>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</si>
  <si>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</si>
  <si>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</si>
  <si>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</si>
  <si>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</si>
  <si>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</si>
  <si>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</si>
  <si>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</si>
  <si>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</si>
  <si>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</si>
  <si>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</si>
  <si>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</si>
  <si>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</si>
  <si>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</si>
  <si>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</si>
  <si>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</si>
  <si>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</si>
  <si>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</si>
  <si>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</si>
  <si>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</si>
  <si>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</si>
  <si>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</si>
  <si>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</si>
  <si>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</si>
  <si>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</si>
  <si>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</si>
  <si>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</si>
  <si>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</si>
  <si>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</si>
  <si>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</si>
  <si>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</si>
  <si>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</si>
  <si>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</si>
  <si>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</si>
  <si>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</si>
  <si>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</si>
  <si>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</si>
  <si>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</si>
  <si>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</si>
  <si>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</si>
  <si>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</si>
  <si>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</si>
  <si>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</si>
  <si>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</si>
  <si>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</si>
  <si>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</si>
  <si>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</si>
  <si>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</si>
  <si>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</si>
  <si>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</si>
  <si>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</si>
  <si>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</si>
  <si>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</si>
  <si>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</si>
  <si>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</si>
  <si>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</si>
  <si>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</si>
  <si>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</si>
  <si>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</si>
  <si>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</si>
  <si>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</si>
  <si>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</si>
  <si>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</si>
  <si>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</si>
  <si>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</si>
  <si>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</si>
  <si>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</si>
  <si>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</si>
  <si>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</si>
  <si>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</si>
  <si>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</si>
  <si>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</si>
  <si>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</si>
  <si>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</si>
  <si>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</si>
  <si>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</si>
  <si>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</si>
  <si>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</si>
  <si>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</si>
  <si>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</si>
  <si>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</si>
  <si>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</si>
  <si>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</si>
  <si>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</si>
  <si>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</si>
  <si>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</si>
  <si>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</si>
  <si>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</si>
  <si>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</si>
  <si>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</si>
  <si>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</si>
  <si>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</si>
  <si>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</si>
  <si>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</si>
  <si>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</si>
  <si>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</si>
  <si>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</si>
  <si>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</si>
  <si>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</si>
  <si>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</si>
  <si>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</si>
  <si>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</si>
  <si>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</si>
  <si>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</si>
  <si>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</si>
  <si>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</si>
  <si>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</si>
  <si>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</si>
  <si>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</si>
  <si>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</si>
  <si>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</si>
  <si>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</si>
  <si>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</si>
  <si>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</si>
  <si>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</si>
  <si>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</si>
  <si>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</si>
  <si>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</si>
  <si>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</si>
  <si>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</si>
  <si>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</si>
  <si>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</si>
  <si>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</si>
  <si>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</si>
  <si>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</si>
  <si>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</si>
  <si>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</si>
  <si>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</si>
  <si>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</si>
  <si>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</si>
  <si>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</si>
  <si>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</si>
  <si>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</si>
  <si>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</si>
  <si>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</si>
  <si>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</si>
  <si>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</si>
  <si>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</si>
  <si>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</si>
  <si>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</si>
  <si>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</si>
  <si>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</si>
  <si>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</si>
  <si>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</si>
  <si>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</si>
  <si>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</si>
  <si>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</si>
  <si>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</si>
  <si>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</si>
  <si>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</si>
  <si>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</si>
  <si>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</si>
  <si>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</si>
  <si>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</si>
  <si>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</si>
  <si>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</si>
  <si>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</si>
  <si>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</si>
  <si>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</si>
  <si>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</si>
  <si>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</si>
  <si>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</si>
  <si>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</si>
  <si>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</si>
  <si>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</si>
  <si>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</si>
  <si>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</si>
  <si>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</si>
  <si>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</si>
  <si>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</si>
  <si>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</si>
  <si>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</si>
  <si>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</si>
  <si>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</si>
  <si>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</si>
  <si>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</si>
  <si>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</si>
  <si>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</si>
  <si>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</si>
  <si>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</si>
  <si>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</si>
  <si>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</si>
  <si>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</si>
  <si>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</si>
  <si>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</si>
  <si>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</si>
  <si>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</si>
  <si>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</si>
  <si>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</si>
  <si>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</si>
  <si>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</si>
  <si>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</si>
  <si>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</si>
  <si>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</si>
  <si>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</si>
  <si>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</si>
  <si>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</si>
  <si>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</si>
  <si>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</si>
  <si>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</si>
  <si>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</si>
  <si>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</si>
  <si>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</si>
  <si>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</si>
  <si>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</si>
  <si>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</si>
  <si>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</si>
  <si>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</si>
  <si>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</si>
  <si>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</si>
  <si>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</si>
  <si>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</si>
  <si>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</si>
  <si>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</si>
  <si>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</si>
  <si>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</si>
  <si>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</si>
  <si>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</si>
  <si>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</si>
  <si>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</si>
  <si>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</si>
  <si>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</si>
  <si>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</si>
  <si>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</si>
  <si>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</si>
  <si>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</si>
  <si>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</si>
  <si>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</si>
  <si>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</si>
  <si>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</si>
  <si>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</si>
  <si>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</si>
  <si>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</si>
  <si>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</si>
  <si>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</si>
  <si>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</si>
  <si>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</si>
  <si>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</si>
  <si>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</si>
  <si>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</si>
  <si>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</si>
  <si>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</si>
  <si>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</si>
  <si>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</si>
  <si>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</si>
  <si>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</si>
  <si>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</si>
  <si>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</si>
  <si>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</si>
  <si>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</si>
  <si>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</si>
  <si>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</si>
  <si>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</si>
  <si>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</si>
  <si>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</si>
  <si>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</si>
  <si>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</si>
  <si>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</si>
  <si>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</si>
  <si>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</si>
  <si>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</si>
  <si>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</si>
  <si>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</si>
  <si>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</si>
  <si>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</si>
  <si>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</si>
  <si>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</si>
  <si>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</si>
  <si>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</si>
  <si>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</si>
  <si>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</si>
  <si>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</si>
  <si>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</si>
  <si>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</si>
  <si>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</si>
  <si>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</si>
  <si>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</si>
  <si>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</si>
  <si>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</si>
  <si>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</si>
  <si>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</si>
  <si>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</si>
  <si>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</si>
  <si>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</si>
  <si>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</si>
  <si>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</si>
  <si>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</si>
  <si>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</si>
  <si>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</si>
  <si>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</si>
  <si>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</si>
  <si>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</si>
  <si>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</si>
  <si>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</si>
  <si>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</si>
  <si>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</si>
  <si>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</si>
  <si>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</si>
  <si>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</si>
  <si>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</si>
  <si>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</si>
  <si>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</si>
  <si>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</si>
  <si>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</si>
  <si>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</si>
  <si>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</si>
  <si>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</si>
  <si>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</si>
  <si>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</si>
  <si>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</si>
  <si>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</si>
  <si>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</si>
  <si>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</si>
  <si>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</si>
  <si>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</si>
  <si>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</si>
  <si>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</si>
  <si>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</si>
  <si>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</si>
  <si>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</si>
  <si>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</si>
  <si>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</si>
  <si>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</si>
  <si>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</si>
  <si>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</si>
  <si>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</si>
  <si>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</si>
  <si>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</si>
  <si>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</si>
  <si>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</si>
  <si>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</si>
  <si>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</si>
  <si>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</si>
  <si>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</si>
  <si>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</si>
  <si>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</si>
  <si>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</si>
  <si>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</si>
  <si>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</si>
  <si>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</si>
  <si>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</si>
  <si>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</si>
  <si>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</si>
  <si>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</si>
  <si>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</si>
  <si>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</si>
  <si>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</si>
  <si>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</si>
  <si>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</si>
  <si>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</si>
  <si>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</si>
  <si>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</si>
  <si>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</si>
  <si>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</si>
  <si>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</si>
  <si>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</si>
  <si>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</si>
  <si>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</si>
  <si>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</si>
  <si>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</si>
  <si>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</si>
  <si>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</si>
  <si>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</si>
  <si>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</si>
  <si>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</si>
  <si>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</si>
  <si>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</si>
  <si>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</si>
  <si>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</si>
  <si>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</si>
  <si>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</si>
  <si>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</si>
  <si>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</si>
  <si>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</si>
  <si>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</si>
  <si>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</si>
  <si>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</si>
  <si>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</si>
  <si>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</si>
  <si>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</si>
  <si>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</si>
  <si>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</si>
  <si>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</si>
  <si>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</si>
  <si>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</si>
  <si>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</si>
  <si>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</si>
  <si>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</si>
  <si>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</si>
  <si>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</si>
  <si>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</si>
  <si>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</si>
  <si>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</si>
  <si>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</si>
  <si>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</si>
  <si>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</si>
  <si>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</si>
  <si>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</si>
  <si>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</si>
  <si>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</si>
  <si>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</si>
  <si>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</si>
  <si>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</si>
  <si>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</si>
  <si>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</si>
  <si>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</si>
  <si>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</si>
  <si>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</si>
  <si>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</si>
  <si>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</si>
  <si>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</si>
  <si>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</si>
  <si>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</si>
  <si>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</si>
  <si>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</si>
  <si>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</si>
  <si>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</si>
  <si>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</si>
  <si>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</si>
  <si>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</si>
  <si>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</si>
  <si>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</si>
  <si>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</si>
  <si>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</si>
  <si>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</si>
  <si>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</si>
  <si>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</si>
  <si>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</si>
  <si>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</si>
  <si>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</si>
  <si>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</si>
  <si>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</si>
  <si>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</si>
  <si>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</si>
  <si>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</si>
  <si>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</si>
  <si>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</si>
  <si>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</si>
  <si>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</si>
  <si>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</si>
  <si>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</si>
  <si>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</si>
  <si>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</si>
  <si>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</si>
  <si>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</si>
  <si>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</si>
  <si>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</si>
  <si>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</si>
  <si>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</si>
  <si>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</si>
  <si>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</si>
  <si>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</si>
  <si>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</si>
  <si>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</si>
  <si>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</si>
  <si>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</si>
  <si>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</si>
  <si>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</si>
  <si>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</si>
  <si>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</si>
  <si>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</si>
  <si>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</si>
  <si>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</si>
  <si>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</si>
  <si>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</si>
  <si>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</si>
  <si>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</si>
  <si>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</si>
  <si>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</si>
  <si>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</si>
  <si>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</si>
  <si>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</si>
  <si>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</si>
  <si>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</si>
  <si>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</si>
  <si>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</si>
  <si>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</si>
  <si>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</si>
  <si>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</si>
  <si>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</si>
  <si>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</si>
  <si>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</si>
  <si>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</si>
  <si>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</si>
  <si>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</si>
  <si>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</si>
  <si>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</si>
  <si>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</si>
  <si>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</si>
  <si>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</si>
  <si>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</si>
  <si>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</si>
  <si>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</si>
  <si>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</si>
  <si>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</si>
  <si>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</si>
  <si>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</si>
  <si>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</si>
  <si>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</si>
  <si>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</si>
  <si>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</si>
  <si>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</si>
  <si>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</si>
  <si>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</si>
  <si>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</si>
  <si>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</si>
  <si>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</si>
  <si>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</si>
  <si>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</si>
  <si>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</si>
  <si>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</si>
  <si>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</si>
  <si>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</si>
  <si>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</si>
  <si>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</si>
  <si>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</si>
  <si>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</si>
  <si>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</si>
  <si>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</si>
  <si>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</si>
  <si>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</si>
  <si>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</si>
  <si>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</si>
  <si>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</si>
  <si>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</si>
  <si>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</si>
  <si>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</si>
  <si>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</si>
  <si>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</si>
  <si>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</si>
  <si>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</si>
  <si>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</si>
  <si>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</si>
  <si>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</si>
  <si>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</si>
  <si>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</si>
  <si>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</si>
  <si>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</si>
  <si>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</si>
  <si>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</si>
  <si>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</si>
  <si>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</si>
  <si>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</si>
  <si>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</si>
  <si>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</si>
  <si>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</si>
  <si>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</si>
  <si>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</si>
  <si>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</si>
  <si>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</si>
  <si>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</si>
  <si>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</si>
  <si>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</si>
  <si>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</si>
  <si>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</si>
  <si>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</si>
  <si>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</si>
  <si>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</si>
  <si>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</si>
  <si>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</si>
  <si>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</si>
  <si>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</si>
  <si>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</si>
  <si>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60mins</t>
  </si>
  <si>
    <t>PCM-20251007-00000521</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</si>
  <si>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</si>
  <si>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</si>
  <si>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</si>
  <si>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</si>
  <si>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</si>
  <si>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</si>
  <si>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</si>
  <si>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</si>
  <si>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</si>
  <si>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</si>
  <si>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20 mins</t>
  </si>
  <si>
    <t xml:space="preserve"> PCM-20251007-00000625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</si>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</sst>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
    <sortCondition ref="H1:H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7" totalsRowShown="0" headerRowDxfId="48" dataDxfId="47" headerRowBorderDxfId="45" tableBorderDxfId="46" totalsRowBorderDxfId="44">
  <autoFilter ref="A1:L4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3"/>
  <sheetViews>
    <sheetView workbookViewId="0">
      <selection activeCell="E11" sqref="E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274.34886493055819</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0.15991817130270647</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93"/>
      <c r="E4" s="65"/>
      <c r="F4" s="66"/>
      <c r="G4" s="67">
        <f ca="1">IFERROR(NOW()-F4,"")</f>
        <v>45937.297290856484</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45937.297290856484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45937.297290856484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45937.297290856484</v>
      </c>
      <c r="H7" s="68"/>
      <c r="I7" s="73" t="str">
        <f>IFERROR(VLOOKUP(D7,DB!A:F,6,0),"")</f>
        <v/>
      </c>
      <c r="J7" s="73" t="str">
        <f>IFERROR(VLOOKUP(D7,DB!A:G,7,0),"")</f>
        <v/>
      </c>
      <c r="K7" s="69"/>
      <c r="L7" s="70" t="str">
        <f>IFERROR(VLOOKUP(D7,DB!A:I,9,0),"")</f>
        <v/>
      </c>
    </row>
    <row r="8" spans="1:12" ht="15" customHeight="1">
      <c r="A8" s="156"/>
      <c r="B8" s="157" t="str">
        <f>IFERROR(VLOOKUP(D8,DB!A:K,11,0),"")</f>
        <v/>
      </c>
      <c r="C8" s="157"/>
      <c r="D8" s="157"/>
      <c r="E8" s="158"/>
      <c r="F8" s="159"/>
      <c r="G8" s="160">
        <f ca="1">IFERROR(NOW()-F8,"")</f>
        <v>45937.297290856484</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45937.297290856484</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45937.297290856484</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45937.297290856484</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45937.297290856484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45937.297290856484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61"/>
      <c r="E14" s="158"/>
      <c r="F14" s="159"/>
      <c r="G14" s="160">
        <f ca="1">IFERROR(NOW()-F14,"")</f>
        <v>45937.297290856484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45937.297290856484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45937.297290856484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45937.297290856484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45937.297290856484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45937.297290856484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45937.297290856484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45937.297290856484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45937.297290856484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45937.297290856484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45937.297290856484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45937.297290856484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45937.297290856484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45937.297290856484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45937.297290856484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45937.297290856484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45937.297290856484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45937.297290856484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45937.297290856484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45937.297290856484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45937.297290856484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45937.297290856484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45937.297290856484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45937.297290856484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45937.297290856484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45937.297290856484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45937.297290856484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45937.297290856484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45937.297290856484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45937.297290856484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45937.297290856484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45937.297290856484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45937.297290856484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45937.297290856484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45937.297290856484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45937.297290856484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45937.297290856484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45937.297290856484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45937.297290856484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45937.297290856484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45937.297290856484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45937.297290856484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45937.297290856484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45937.297290856484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45937.297290856484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45937.297290856484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45937.297290856484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45937.297290856484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45937.297290856484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45937.297290856484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45937.297290856484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45937.297290856484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45937.297290856484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45937.297290856484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45937.297290856484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45937.297290856484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45937.297290856484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45937.297290856484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45937.297290856484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45937.297290856484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45937.297290856484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45937.297290856484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45937.297290856484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45937.297290856484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45937.297290856484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45937.297290856484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45937.297290856484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45937.297290856484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45937.297290856484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45937.297290856484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45937.297290856484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45937.297290856484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45937.297290856484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45937.297290856484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45937.297290856484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45937.297290856484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45937.297290856484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45937.297290856484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45937.297290856484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45937.297290856484</v>
      </c>
      <c r="H93" s="159"/>
      <c r="I93" s="157" t="str">
        <f>IFERROR(VLOOKUP(D93,DB!A:F,6,0),"")</f>
        <v/>
      </c>
      <c r="J93" s="73" t="str">
        <f>IFERROR(VLOOKUP(D93,DB!A:G,7,0),"")</f>
        <v/>
      </c>
      <c r="K93" s="161"/>
      <c r="L93" s="162" t="str">
        <f>IFERROR(VLOOKUP(D93,DB!A:I,9,0),"")</f>
        <v/>
      </c>
    </row>
  </sheetData>
  <customSheetViews>
    <customSheetView guid="{F6042A99-DD27-4453-835D-0834D95730CC}" filter="1" showAutoFilter="1">
      <pageMargins left="0" right="0" top="0" bottom="0" header="0" footer="0"/>
      <autoFilter ref="B1:M1" xr:uid="{6BC3CF95-C607-4C2B-BDF4-FA544351641B}"/>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130.57020752315293</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112.29745289352286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0.58325150463497266</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0.42535798611061182</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5</v>
      </c>
      <c r="D7" s="18" t="s">
        <v>24288</v>
      </c>
      <c r="E7" s="131" t="s">
        <v>39045</v>
      </c>
      <c r="F7" s="132">
        <v>45937.241840277777</v>
      </c>
      <c r="G7" s="133">
        <f ca="1">IFERROR(NOW()-F7,"-")</f>
        <v>5.5450578707677778E-2</v>
      </c>
      <c r="H7" s="132">
        <v>45937.234895833331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45937.297290856484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45937.297290856484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45937.297290856484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45937.297290856484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45937.297290856484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45937.297290856484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45937.297290856484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45937.297290856484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45937.297290856484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45937.297290856484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45937.297290856484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45937.297290856484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45937.297290856484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45937.297290856484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45937.297290856484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45937.297290856484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45937.297290856484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45937.297290856484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45937.297290856484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45937.297290856484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45937.297290856484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45937.297290856484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45937.297290856484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45937.297290856484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45937.297290856484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45937.297290856484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45937.297290856484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45937.297290856484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45937.297290856484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45937.297290856484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45937.297290856484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45937.297290856484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45937.297290856484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45937.297290856484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45937.297290856484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45937.297290856484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45937.297290856484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45937.297290856484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45937.297290856484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45937.297290856484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45937.297290856484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45937.297290856484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45937.297290856484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45937.297290856484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45937.297290856484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45937.297290856484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45937.297290856484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45937.297290856484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45937.297290856484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45937.297290856484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45937.297290856484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45937.297290856484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45937.297290856484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45937.297290856484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45937.297290856484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45937.297290856484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45937.297290856484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45937.297290856484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45937.297290856484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45937.297290856484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45937.297290856484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45937.297290856484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45937.297290856484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45937.297290856484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45937.297290856484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45937.297290856484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45937.297290856484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45937.297290856484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45937.297290856484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45937.297290856484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45937.297290856484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45937.297290856484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45937.297290856484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45937.297290856484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45937.297290856484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45937.297290856484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45937.297290856484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45937.297290856484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45937.297290856484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45937.297290856484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45937.297290856484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45937.297290856484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45937.297290856484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45937.297290856484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45937.297290856484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45937.297290856484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45937.297290856484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45937.297290856484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45937.297290856484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45937.297290856484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45937.297290856484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45937.297290856484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45937.297290856484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45937.297290856484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45937.297290856484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45937.297290856484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45937.297290856484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45937.297290856484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45937.297290856484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45937.297290856484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45937.297290856484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45937.297290856484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45937.297290856484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45937.297290856484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45937.297290856484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45937.297290856484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45937.297290856484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45937.297290856484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45937.297290856484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45937.297290856484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45937.297290856484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45937.297290856484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45937.297290856484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45937.297290856484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45937.297290856484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45937.297290856484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45937.297290856484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45937.297290856484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45937.297290856484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45937.297290856484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45937.297290856484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45937.297290856484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45937.297290856484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45937.297290856484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45937.297290856484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45937.297290856484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45937.297290856484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45937.297290856484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45937.297290856484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45937.297290856484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45937.297290856484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45937.297290856484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45937.297290856484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45937.297290856484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45937.297290856484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45937.297290856484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45937.297290856484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45937.297290856484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45937.297290856484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45937.297290856484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45937.297290856484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45937.297290856484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45937.297290856484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45937.297290856484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45937.297290856484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45937.297290856484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45937.297290856484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45937.297290856484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45937.297290856484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45937.297290856484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45937.297290856484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45937.297290856484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45937.297290856484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45937.297290856484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45937.297290856484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45937.297290856484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45937.297290856484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45937.297290856484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45937.297290856484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45937.297290856484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45937.297290856484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45937.297290856484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45937.297290856484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45937.297290856484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45937.297290856484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45937.297290856484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45937.297290856484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45937.297290856484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45937.297290856484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45937.297290856484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45937.297290856484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45937.297290856484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45937.297290856484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45937.297290856484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45937.297290856484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45937.297290856484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45937.297290856484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45937.297290856484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45937.297290856484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45937.297290856484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45937.297290856484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45937.297290856484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45937.297290856484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45937.297290856484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45937.297290856484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45937.297290856484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45937.297290856484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45937.297290856484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45937.297290856484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45937.297290856484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45937.297290856484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45937.297290856484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45937.297290856484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45937.297290856484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45937.297290856484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45937.297290856484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45937.297290856484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45937.297290856484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45937.297290856484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45937.297290856484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45937.297290856484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45937.297290856484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45937.297290856484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45937.297290856484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45937.297290856484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45937.297290856484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45937.297290856484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45937.297290856484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45937.297290856484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45937.297290856484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45937.297290856484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45937.297290856484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45937.297290856484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45937.297290856484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45937.297290856484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45937.297290856484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45937.297290856484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45937.297290856484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45937.297290856484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45937.297290856484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45937.297290856484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45937.297290856484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45937.297290856484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45937.297290856484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45937.297290856484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45937.297290856484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45937.297290856484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45937.297290856484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45937.297290856484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45937.297290856484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45937.297290856484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45937.297290856484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45937.297290856484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45937.297290856484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45937.297290856484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45937.297290856484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45937.297290856484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45937.297290856484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45937.297290856484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45937.297290856484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45937.297290856484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45937.297290856484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45937.297290856484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45937.297290856484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45937.297290856484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45937.297290856484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45937.297290856484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45937.297290856484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45937.297290856484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45937.297290856484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45937.297290856484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45937.297290856484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45937.297290856484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45937.297290856484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45937.297290856484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45937.297290856484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45937.297290856484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45937.297290856484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45937.297290856484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45937.297290856484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45937.297290856484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45937.297290856484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45937.297290856484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45937.297290856484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45937.297290856484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45937.297290856484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45937.297290856484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45937.297290856484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45937.297290856484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45937.297290856484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45937.297290856484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45937.297290856484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45937.297290856484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45937.297290856484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45937.297290856484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45937.297290856484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45937.297290856484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45937.297290856484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45937.297290856484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45937.297290856484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45937.297290856484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45937.297290856484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45937.297290856484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45937.297290856484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45937.297290856484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45937.297290856484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45937.297290856484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45937.297290856484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45937.297290856484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45937.297290856484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45937.297290856484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45937.297290856484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45937.297290856484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45937.297290856484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45937.297290856484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45937.297290856484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45937.297290856484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45937.297290856484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45937.297290856484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45937.297290856484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45937.297290856484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45937.297290856484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45937.297290856484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45937.297290856484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45937.297290856484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45937.297290856484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45937.297290856484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45937.297290856484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45937.297290856484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45937.297290856484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45937.297290856484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45937.297290856484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45937.297290856484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45937.297290856484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45937.297290856484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45937.297290856484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45937.297290856484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45937.297290856484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45937.297290856484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45937.297290856484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45937.297290856484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45937.297290856484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45937.297290856484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45937.297290856484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45937.297290856484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45937.297290856484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45937.297290856484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45937.297290856484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45937.297290856484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45937.297290856484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45937.297290856484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45937.297290856484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45937.297290856484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45937.297290856484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45937.297290856484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45937.297290856484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45937.297290856484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45937.297290856484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45937.297290856484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45937.297290856484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45937.297290856484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45937.297290856484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45937.297290856484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45937.297290856484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45937.297290856484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45937.297290856484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45937.297290856484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45937.297290856484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45937.297290856484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45937.297290856484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45937.297290856484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45937.297290856484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45937.297290856484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45937.297290856484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45937.297290856484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45937.297290856484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45937.297290856484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45937.297290856484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45937.297290856484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45937.297290856484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45937.297290856484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45937.297290856484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45937.297290856484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45937.297290856484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45937.297290856484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45937.297290856484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45937.297290856484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45937.297290856484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45937.297290856484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45937.297290856484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45937.297290856484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45937.297290856484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45937.297290856484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45937.297290856484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45937.297290856484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45937.297290856484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45937.297290856484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45937.297290856484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45937.297290856484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45937.297290856484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45937.297290856484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45937.297290856484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45937.297290856484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45937.297290856484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45937.297290856484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45937.297290856484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45937.297290856484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45937.297290856484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45937.297290856484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45937.297290856484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45937.297290856484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45937.297290856484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45937.297290856484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45937.297290856484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45937.297290856484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45937.297290856484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45937.297290856484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45937.297290856484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45937.297290856484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45937.297290856484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45937.297290856484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45937.297290856484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45937.297290856484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45937.297290856484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45937.297290856484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45937.297290856484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45937.297290856484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45937.297290856484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45937.297290856484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45937.297290856484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45937.297290856484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45937.297290856484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45937.297290856484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45937.297290856484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45937.297290856484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45937.297290856484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45937.297290856484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45937.297290856484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45937.297290856484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45937.297290856484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45937.297290856484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45937.297290856484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45937.297290856484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45937.297290856484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45937.297290856484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45937.297290856484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45937.297290856484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45937.297290856484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45937.297290856484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45937.297290856484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45937.297290856484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45937.297290856484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45937.297290856484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45937.297290856484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45937.297290856484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45937.297290856484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45937.297290856484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45937.297290856484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45937.297290856484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45937.297290856484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45937.297290856484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45937.297290856484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45937.297290856484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45937.297290856484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45937.297290856484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45937.297290856484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45937.297290856484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45937.297290856484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45937.297290856484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45937.297290856484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45937.297290856484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45937.297290856484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45937.297290856484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45937.297290856484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45937.297290856484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45937.297290856484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45937.297290856484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45937.297290856484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45937.297290856484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45937.297290856484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45937.297290856484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45937.297290856484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45937.297290856484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45937.297290856484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45937.297290856484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45937.297290856484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45937.297290856484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45937.297290856484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45937.297290856484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45937.297290856484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45937.297290856484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45937.297290856484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45937.297290856484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45937.297290856484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45937.297290856484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45937.297290856484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45937.297290856484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45937.297290856484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45937.297290856484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45937.297290856484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45937.297290856484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45937.297290856484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45937.297290856484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45937.297290856484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45937.297290856484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45937.297290856484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45937.297290856484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45937.297290856484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45937.297290856484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45937.297290856484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45937.297290856484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45937.297290856484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45937.297290856484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45937.297290856484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45937.297290856484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45937.297290856484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45937.297290856484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45937.297290856484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45937.297290856484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45937.297290856484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45937.297290856484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45937.297290856484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45937.297290856484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45937.297290856484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45937.297290856484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45937.297290856484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45937.297290856484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45937.297290856484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45937.297290856484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45937.297290856484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45937.297290856484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45937.297290856484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45937.297290856484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45937.297290856484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45937.297290856484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45937.297290856484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45937.297290856484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45937.297290856484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45937.297290856484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45937.297290856484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45937.297290856484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45937.297290856484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45937.297290856484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45937.297290856484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45937.297290856484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45937.297290856484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45937.297290856484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45937.297290856484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45937.297290856484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45937.297290856484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45937.297290856484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45937.297290856484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45937.297290856484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45937.297290856484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45937.297290856484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45937.297290856484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45937.297290856484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45937.297290856484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45937.297290856484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45937.297290856484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45937.297290856484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45937.297290856484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45937.297290856484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45937.297290856484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45937.297290856484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45937.297290856484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45937.297290856484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45937.297290856484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45937.297290856484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45937.297290856484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45937.297290856484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45937.297290856484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45937.297290856484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45937.297290856484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45937.297290856484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45937.297290856484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45937.297290856484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45937.297290856484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45937.297290856484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45937.297290856484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45937.297290856484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45937.297290856484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45937.297290856484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45937.297290856484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45937.297290856484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45937.297290856484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45937.297290856484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45937.297290856484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45937.297290856484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45937.297290856484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45937.297290856484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45937.297290856484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45937.297290856484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45937.297290856484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45937.297290856484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45937.297290856484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45937.297290856484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45937.297290856484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45937.297290856484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45937.297290856484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45937.297290856484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45937.297290856484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45937.297290856484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45937.297290856484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45937.297290856484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45937.297290856484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45937.297290856484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45937.297290856484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45937.297290856484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45937.297290856484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45937.297290856484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45937.297290856484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45937.297290856484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45937.297290856484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45937.297290856484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45937.297290856484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45937.297290856484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45937.297290856484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45937.297290856484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45937.297290856484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45937.297290856484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45937.297290856484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45937.297290856484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45937.297290856484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45937.297290856484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45937.297290856484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45937.297290856484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45937.297290856484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45937.297290856484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45937.297290856484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45937.297290856484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45937.297290856484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45937.297290856484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45937.297290856484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45937.297290856484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45937.297290856484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45937.297290856484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45937.297290856484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45937.297290856484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45937.297290856484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45937.297290856484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45937.297290856484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45937.297290856484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45937.297290856484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45937.297290856484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45937.297290856484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45937.297290856484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45937.297290856484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45937.297290856484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45937.297290856484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45937.297290856484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45937.297290856484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45937.297290856484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45937.297290856484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45937.297290856484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45937.297290856484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45937.297290856484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45937.297290856484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45937.297290856484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45937.297290856484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45937.297290856484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45937.297290856484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45937.297290856484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45937.297290856484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45937.297290856484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45937.297290856484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45937.297290856484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45937.297290856484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45937.297290856484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45937.297290856484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45937.297290856484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45937.297290856484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45937.297290856484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45937.297290856484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45937.297290856484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45937.297290856484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45937.297290856484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45937.297290856484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45937.297290856484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45937.297290856484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45937.297290856484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45937.297290856484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45937.297290856484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45937.297290856484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45937.297290856484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45937.297290856484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45937.297290856484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45937.297290856484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45937.297290856484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45937.297290856484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45937.297290856484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45937.297290856484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45937.297290856484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45937.297290856484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45937.297290856484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45937.297290856484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45937.297290856484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45937.297290856484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45937.297290856484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45937.297290856484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45937.297290856484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45937.297290856484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45937.297290856484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45937.297290856484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45937.297290856484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45937.297290856484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45937.297290856484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45937.297290856484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45937.297290856484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45937.297290856484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45937.297290856484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45937.297290856484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45937.297290856484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45937.297290856484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45937.297290856484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45937.297290856484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45937.297290856484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45937.297290856484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45937.297290856484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45937.297290856484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45937.297290856484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45937.297290856484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45937.297290856484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45937.297290856484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45937.297290856484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45937.297290856484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45937.297290856484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45937.297290856484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45937.297290856484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45937.297290856484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45937.297290856484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45937.297290856484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45937.297290856484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45937.297290856484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45937.297290856484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45937.297290856484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45937.297290856484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45937.297290856484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45937.297290856484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45937.297290856484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45937.297290856484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45937.297290856484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45937.297290856484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45937.297290856484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45937.297290856484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45937.297290856484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45937.297290856484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45937.297290856484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45937.297290856484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45937.297290856484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45937.297290856484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45937.297290856484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45937.297290856484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45937.297290856484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45937.297290856484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45937.297290856484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45937.297290856484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45937.297290856484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45937.297290856484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45937.297290856484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45937.297290856484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45937.297290856484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45937.297290856484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45937.297290856484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45937.297290856484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45937.297290856484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45937.297290856484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45937.297290856484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45937.297290856484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45937.297290856484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45937.297290856484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45937.297290856484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45937.297290856484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45937.297290856484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45937.297290856484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45937.297290856484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45937.297290856484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45937.297290856484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45937.297290856484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45937.297290856484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45937.297290856484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45937.297290856484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45937.297290856484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45937.297290856484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45937.297290856484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45937.297290856484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45937.297290856484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45937.297290856484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45937.297290856484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45937.297290856484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45937.297290856484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45937.297290856484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45937.297290856484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45937.297290856484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45937.297290856484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45937.297290856484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45937.297290856484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45937.297290856484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45937.297290856484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45937.297290856484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45937.297290856484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45937.297290856484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45937.297290856484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45937.297290856484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45937.297290856484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45937.297290856484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45937.297290856484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45937.297290856484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45937.297290856484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45937.297290856484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45937.297290856484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45937.297290856484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45937.297290856484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45937.297290856484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45937.297290856484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45937.297290856484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45937.297290856484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45937.297290856484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45937.297290856484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45937.297290856484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45937.297290856484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45937.297290856484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45937.297290856484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45937.297290856484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45937.297290856484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45937.297290856484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45937.297290856484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45937.297290856484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45937.297290856484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45937.297290856484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45937.297290856484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45937.297290856484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45937.297290856484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45937.297290856484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45937.297290856484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45937.297290856484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45937.297290856484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45937.297290856484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45937.297290856484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45937.297290856484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45937.297290856484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45937.297290856484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45937.297290856484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45937.297290856484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45937.297290856484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45937.297290856484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45937.297290856484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45937.297290856484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45937.297290856484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45937.297290856484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45937.297290856484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45937.297290856484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45937.297290856484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45937.297290856484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45937.297290856484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45937.297290856484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45937.297290856484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45937.297290856484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45937.297290856484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45937.297290856484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45937.297290856484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45937.297290856484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45937.297290856484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45937.297290856484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45937.297290856484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45937.297290856484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45937.297290856484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45937.297290856484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45937.297290856484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45937.297290856484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45937.297290856484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45937.297290856484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45937.297290856484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45937.297290856484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45937.297290856484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45937.297290856484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45937.297290856484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45937.297290856484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45937.297290856484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45937.297290856484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45937.297290856484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45937.297290856484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45937.297290856484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45937.297290856484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45937.297290856484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45937.297290856484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45937.297290856484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45937.297290856484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45937.297290856484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45937.297290856484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45937.297290856484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45937.297290856484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45937.297290856484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45937.297290856484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45937.297290856484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45937.297290856484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45937.297290856484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45937.297290856484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45937.297290856484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45937.297290856484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45937.297290856484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45937.297290856484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45937.297290856484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45937.297290856484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45937.297290856484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45937.297290856484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45937.297290856484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45937.297290856484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45937.297290856484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45937.297290856484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45937.297290856484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45937.297290856484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45937.297290856484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45937.297290856484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45937.297290856484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45937.297290856484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45937.297290856484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45937.297290856484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45937.297290856484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45937.297290856484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45937.297290856484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45937.297290856484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45937.297290856484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45937.297290856484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45937.297290856484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45937.297290856484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45937.297290856484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45937.297290856484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45937.297290856484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45937.297290856484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45937.297290856484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45937.297290856484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45937.297290856484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45937.297290856484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45937.297290856484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45937.297290856484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45937.297290856484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45937.297290856484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45937.297290856484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45937.297290856484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45937.297290856484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45937.297290856484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45937.297290856484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45937.297290856484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45937.297290856484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45937.297290856484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45937.297290856484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45937.297290856484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45937.297290856484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45937.297290856484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45937.297290856484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45937.297290856484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45937.297290856484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45937.297290856484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45937.297290856484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45937.297290856484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45937.297290856484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45937.297290856484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45937.297290856484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45937.297290856484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45937.297290856484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45937.297290856484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45937.297290856484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45937.297290856484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45937.297290856484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45937.297290856484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45937.297290856484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45937.297290856484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45937.297290856484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45937.297290856484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45937.297290856484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45937.297290856484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45937.297290856484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45937.297290856484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45937.297290856484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45937.297290856484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45937.297290856484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45937.297290856484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45937.297290856484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45937.297290856484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45937.297290856484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45937.297290856484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45937.297290856484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45937.297290856484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45937.297290856484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45937.297290856484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45937.297290856484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45937.297290856484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45937.297290856484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45937.297290856484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45937.297290856484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45937.297290856484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45937.297290856484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45937.297290856484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45937.297290856484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45937.297290856484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45937.297290856484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45937.297290856484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45937.297290856484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45937.297290856484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45937.297290856484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45937.297290856484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45937.297290856484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45937.297290856484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45937.297290856484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45937.297290856484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45937.297290856484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45937.297290856484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45937.297290856484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45937.297290856484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45937.297290856484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45937.297290856484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45937.297290856484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45937.297290856484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45937.297290856484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45937.297290856484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45937.297290856484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45937.297290856484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45937.297290856484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45937.297290856484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45937.297290856484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45937.297290856484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45937.297290856484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45937.297290856484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45937.297290856484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45937.297290856484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45937.297290856484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45937.297290856484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45937.297290856484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45937.297290856484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45937.297290856484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45937.297290856484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45937.297290856484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45937.297290856484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45937.297290856484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45937.297290856484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45937.297290856484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45937.297290856484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45937.297290856484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45937.297290856484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45937.297290856484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45937.297290856484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45937.297290856484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45937.297290856484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45937.297290856484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45937.297290856484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45937.297290856484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45937.297290856484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45937.297290856484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45937.297290856484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45937.297290856484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45937.297290856484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45937.297290856484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45937.297290856484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45937.297290856484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45937.297290856484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45937.297290856484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45937.297290856484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45937.297290856484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45937.297290856484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45937.297290856484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45937.297290856484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45937.297290856484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45937.297290856484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45937.297290856484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45937.297290856484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45937.297290856484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45937.297290856484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45937.297290856484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45937.297290856484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45937.297290856484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45937.297290856484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45937.297290856484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45937.297290856484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45937.297290856484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45937.297290856484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45937.297290856484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45937.297290856484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45937.297290856484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45937.297290856484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45937.297290856484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45937.297290856484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45937.297290856484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45937.297290856484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45937.297290856484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45937.297290856484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45937.297290856484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45937.297290856484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45937.297290856484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45937.297290856484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45937.297290856484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45937.297290856484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45937.297290856484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45937.297290856484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45937.297290856484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45937.297290856484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45937.297290856484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45937.297290856484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45937.297290856484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45937.297290856484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45937.297290856484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45937.297290856484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45937.297290856484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45937.297290856484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45937.297290856484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45937.297290856484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45937.297290856484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45937.297290856484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45937.297290856484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45937.297290856484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45937.297290856484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45937.297290856484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45937.297290856484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45937.297290856484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45937.297290856484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45937.297290856484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45937.297290856484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45937.297290856484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45937.297290856484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45937.297290856484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45937.297290856484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45937.297290856484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45937.297290856484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45937.297290856484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45937.297290856484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45937.297290856484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45937.297290856484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45937.297290856484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45937.297290856484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45937.297290856484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45937.297290856484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45937.297290856484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45937.297290856484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45937.297290856484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45937.297290856484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45937.297290856484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45937.297290856484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45937.297290856484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45937.297290856484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45937.297290856484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45937.297290856484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45937.297290856484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45937.297290856484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45937.297290856484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45937.297290856484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45937.297290856484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45937.297290856484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45937.297290856484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45937.297290856484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45937.297290856484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45937.297290856484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45937.297290856484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45937.297290856484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45937.297290856484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45937.297290856484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45937.297290856484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45937.297290856484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45937.297290856484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45937.297290856484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45937.297290856484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45937.297290856484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45937.297290856484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45937.297290856484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45937.297290856484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45937.297290856484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45937.297290856484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45937.297290856484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45937.297290856484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45937.297290856484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45937.297290856484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45937.297290856484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45937.297290856484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45937.297290856484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45937.297290856484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45937.297290856484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45937.297290856484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45937.297290856484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45937.297290856484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45937.297290856484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45937.297290856484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45937.297290856484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45937.297290856484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45937.297290856484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45937.297290856484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45937.297290856484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45937.297290856484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45937.297290856484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45937.297290856484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45937.297290856484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45937.297290856484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45937.297290856484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45937.297290856484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45937.297290856484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45937.297290856484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45937.297290856484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45937.297290856484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45937.297290856484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45937.297290856484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45937.297290856484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45937.297290856484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45937.297290856484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45937.297290856484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45937.297290856484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45937.297290856484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45937.297290856484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45937.297290856484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45937.297290856484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45937.297290856484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45937.297290856484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45937.297290856484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45937.297290856484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45937.297290856484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45937.297290856484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45937.297290856484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45937.297290856484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45937.297290856484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45937.297290856484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45937.297290856484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45937.297290856484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45937.297290856484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45937.297290856484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45937.297290856484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45937.297290856484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45937.297290856484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45937.297290856484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45937.297290856484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45937.297290856484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45937.297290856484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45937.297290856484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45937.297290856484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45937.297290856484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45937.297290856484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45937.297290856484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45937.297290856484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45937.297290856484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45937.297290856484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45937.297290856484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45937.297290856484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45937.297290856484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45937.297290856484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45937.297290856484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45937.297290856484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45937.297290856484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45937.297290856484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45937.297290856484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45937.297290856484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45937.297290856484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45937.297290856484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45937.297290856484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45937.297290856484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45937.297290856484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45937.297290856484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45937.297290856484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45937.297290856484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45937.297290856484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45937.297290856484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45937.297290856484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45937.297290856484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45937.297290856484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45937.297290856484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45937.297290856484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45937.297290856484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45937.297290856484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45937.297290856484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45937.297290856484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45937.297290856484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45937.297290856484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45937.297290856484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45937.297290856484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45937.297290856484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45937.297290856484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45937.297290856484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45937.297290856484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45937.297290856484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45937.297290856484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45937.297290856484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45937.297290856484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45937.297290856484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45937.297290856484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45937.297290856484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45937.297290856484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45937.297290856484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45937.297290856484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45937.297290856484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45937.297290856484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45937.297290856484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45937.297290856484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45937.297290856484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45937.297290856484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45937.297290856484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45937.297290856484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45937.297290856484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45937.297290856484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45937.297290856484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45937.297290856484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45937.297290856484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45937.297290856484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45937.297290856484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45937.297290856484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45937.297290856484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45937.297290856484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45937.297290856484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45937.297290856484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45937.297290856484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45937.297290856484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45937.297290856484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45937.297290856484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45937.297290856484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45937.297290856484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45937.297290856484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45937.297290856484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45937.297290856484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45937.297290856484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45937.297290856484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45937.297290856484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45937.297290856484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45937.297290856484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45937.297290856484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45937.297290856484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45937.297290856484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45937.297290856484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45937.297290856484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45937.297290856484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45937.297290856484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45937.297290856484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45937.297290856484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45937.297290856484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45937.297290856484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45937.297290856484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45937.297290856484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45937.297290856484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45937.297290856484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45937.297290856484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45937.297290856484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45937.297290856484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45937.297290856484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45937.297290856484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45937.297290856484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45937.297290856484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45937.297290856484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45937.297290856484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45937.297290856484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45937.297290856484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45937.297290856484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45937.297290856484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45937.297290856484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45937.297290856484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45937.297290856484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45937.297290856484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45937.297290856484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45937.297290856484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45937.297290856484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45937.297290856484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45937.297290856484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45937.297290856484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45937.297290856484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45937.297290856484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45937.297290856484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45937.297290856484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45937.297290856484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45937.297290856484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45937.297290856484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45937.297290856484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45937.297290856484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45937.297290856484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45937.297290856484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45937.297290856484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45937.297290856484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45937.297290856484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45937.297290856484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45937.297290856484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45937.297290856484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45937.297290856484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45937.297290856484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45937.297290856484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45937.297290856484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45937.297290856484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45937.297290856484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45937.297290856484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45937.297290856484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45937.297290856484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45937.297290856484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45937.297290856484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45937.297290856484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45937.297290856484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45937.297290856484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45937.297290856484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45937.297290856484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45937.297290856484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45937.297290856484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45937.297290856484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45937.297290856484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45937.297290856484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45937.297290856484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45937.297290856484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45937.297290856484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45937.297290856484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45937.297290856484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45937.297290856484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45937.297290856484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45937.297290856484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45937.297290856484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45937.297290856484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45937.297290856484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45937.297290856484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45937.297290856484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45937.297290856484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45937.297290856484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45937.297290856484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45937.297290856484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45937.297290856484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45937.297290856484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45937.297290856484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45937.297290856484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45937.297290856484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45937.297290856484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45937.297290856484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45937.297290856484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45937.297290856484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45937.297290856484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45937.297290856484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45937.297290856484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45937.297290856484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45937.297290856484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45937.297290856484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45937.297290856484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45937.297290856484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45937.297290856484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45937.297290856484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45937.297290856484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45937.297290856484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45937.297290856484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45937.297290856484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45937.297290856484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45937.297290856484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45937.297290856484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45937.297290856484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45937.297290856484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45937.297290856484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45937.297290856484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45937.297290856484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45937.297290856484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45937.297290856484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45937.297290856484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45937.297290856484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45937.297290856484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45937.297290856484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45937.297290856484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45937.297290856484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45937.297290856484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45937.297290856484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45937.297290856484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45937.297290856484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45937.297290856484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45937.297290856484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45937.297290856484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45937.297290856484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45937.297290856484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45937.297290856484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45937.297290856484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45937.297290856484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45937.297290856484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45937.297290856484</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7"/>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233.81657326388813</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2.1403464120376157</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0.53282326389307855</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0.11695520833745832</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8.3401967596728355E-2</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2</v>
      </c>
      <c r="D7" s="143" t="s">
        <v>36924</v>
      </c>
      <c r="E7" s="144" t="s">
        <v>38964</v>
      </c>
      <c r="F7" s="145">
        <v>45937.286574074074</v>
      </c>
      <c r="G7" s="146">
        <f ca="1">IFERROR(NOW()-F7,"")</f>
        <v>1.0716782409872394E-2</v>
      </c>
      <c r="H7" s="145">
        <v>45937.279456018521</v>
      </c>
      <c r="I7" s="141" t="str">
        <f>IFERROR(VLOOKUP(D7,DB!A:F,6,0),"")</f>
        <v>SCECO</v>
      </c>
      <c r="J7" s="141" t="str">
        <f>IFERROR(VLOOKUP(D7,DB!A:G,7,0),"")</f>
        <v>Dead</v>
      </c>
      <c r="K7" s="148" t="s">
        <v>39065</v>
      </c>
      <c r="L7" s="143" t="str">
        <f>IFERROR(VLOOKUP(D7,DB!A:I,9,0),"")</f>
        <v>Latis</v>
      </c>
    </row>
    <row r="8" spans="1:16" ht="15" customHeight="1">
      <c r="A8" s="141"/>
      <c r="B8" s="141" t="str">
        <f>IFERROR(VLOOKUP(D8,DB!A:K,11,0),"")</f>
        <v/>
      </c>
      <c r="C8" s="142"/>
      <c r="D8" s="143"/>
      <c r="E8" s="144"/>
      <c r="F8" s="145"/>
      <c r="G8" s="146">
        <f ca="1">IFERROR(NOW()-F8,"")</f>
        <v>45937.297290856484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45937.297290856484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45937.297290856484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45937.297290856484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45937.297290856484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45937.297290856484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45937.297290856484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45937.297290856484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45937.297290856484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45937.297290856484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45937.297290856484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45937.297290856484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45937.297290856484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45937.297290856484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45937.297290856484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45937.297290856484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45937.297290856484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45937.297290856484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45937.297290856484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45937.297290856484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45937.297290856484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45937.297290856484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45937.297290856484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45937.297290856484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45937.297290856484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45937.297290856484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45937.297290856484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45937.297290856484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45937.297290856484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45937.297290856484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45937.297290856484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45937.297290856484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45937.297290856484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45937.297290856484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45937.297290856484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45937.297290856484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45937.297290856484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45937.297290856484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45937.297290856484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45937.297290856484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45937.297290856484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45937.297290856484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45937.297290856484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45937.297290856484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45937.297290856484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45937.297290856484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45937.297290856484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45937.297290856484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45937.297290856484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45937.297290856484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45937.297290856484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45937.297290856484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45937.297290856484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45937.297290856484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45937.297290856484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45937.297290856484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45937.297290856484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45937.297290856484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45937.297290856484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45937.297290856484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45937.297290856484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45937.297290856484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45937.297290856484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45937.297290856484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45937.297290856484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45937.297290856484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45937.297290856484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45937.297290856484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45937.297290856484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45937.297290856484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45937.297290856484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45937.297290856484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45937.297290856484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45937.297290856484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45937.297290856484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45937.297290856484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45937.297290856484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45937.297290856484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45937.297290856484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45937.297290856484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45937.297290856484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45937.297290856484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45937.297290856484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45937.297290856484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45937.297290856484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45937.297290856484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45937.297290856484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45937.297290856484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45937.297290856484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45937.297290856484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45937.297290856484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45937.297290856484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45937.297290856484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45937.297290856484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45937.297290856484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45937.297290856484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45937.297290856484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45937.297290856484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45937.297290856484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45937.297290856484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45937.297290856484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45937.297290856484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45937.297290856484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45937.297290856484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45937.297290856484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45937.297290856484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45937.297290856484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45937.297290856484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45937.297290856484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45937.297290856484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45937.297290856484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45937.297290856484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45937.297290856484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45937.297290856484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45937.297290856484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45937.297290856484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45937.297290856484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45937.297290856484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45937.297290856484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45937.297290856484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45937.297290856484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45937.297290856484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45937.297290856484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45937.297290856484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45937.297290856484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45937.297290856484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45937.297290856484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45937.297290856484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45937.297290856484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45937.297290856484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45937.297290856484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45937.297290856484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45937.297290856484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45937.297290856484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45937.297290856484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45937.297290856484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45937.297290856484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45937.297290856484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45937.297290856484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45937.297290856484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45937.297290856484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45937.297290856484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45937.297290856484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45937.297290856484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45937.297290856484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45937.297290856484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45937.297290856484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45937.297290856484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45937.297290856484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45937.297290856484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45937.297290856484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45937.297290856484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45937.297290856484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45937.297290856484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45937.297290856484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45937.297290856484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45937.297290856484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45937.297290856484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45937.297290856484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45937.297290856484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45937.297290856484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45937.297290856484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45937.297290856484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45937.297290856484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45937.297290856484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45937.297290856484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45937.297290856484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45937.297290856484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45937.297290856484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45937.297290856484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45937.297290856484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45937.297290856484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45937.297290856484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45937.297290856484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45937.297290856484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45937.297290856484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45937.297290856484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45937.297290856484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45937.297290856484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45937.297290856484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45937.297290856484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45937.297290856484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45937.297290856484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45937.297290856484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45937.297290856484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45937.297290856484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45937.297290856484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45937.297290856484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45937.297290856484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45937.297290856484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45937.297290856484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45937.297290856484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45937.297290856484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45937.297290856484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45937.297290856484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45937.297290856484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45937.297290856484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45937.297290856484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45937.297290856484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45937.297290856484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45937.297290856484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45937.297290856484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45937.297290856484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45937.297290856484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45937.297290856484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45937.297290856484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45937.297290856484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45937.297290856484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45937.297290856484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45937.297290856484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45937.297290856484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45937.297290856484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45937.297290856484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45937.297290856484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45937.297290856484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45937.297290856484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45937.297290856484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45937.297290856484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45937.297290856484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45937.297290856484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45937.297290856484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45937.297290856484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45937.297290856484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45937.297290856484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45937.297290856484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45937.297290856484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45937.297290856484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45937.297290856484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45937.297290856484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45937.297290856484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45937.297290856484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45937.297290856484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45937.297290856484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45937.297290856484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45937.297290856484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45937.297290856484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45937.297290856484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45937.297290856484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45937.297290856484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45937.297290856484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45937.297290856484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45937.297290856484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45937.297290856484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45937.297290856484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45937.297290856484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45937.297290856484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45937.297290856484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45937.297290856484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45937.297290856484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45937.297290856484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45937.297290856484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45937.297290856484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45937.297290856484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45937.297290856484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45937.297290856484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45937.297290856484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45937.297290856484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45937.297290856484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45937.297290856484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45937.297290856484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45937.297290856484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45937.297290856484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45937.297290856484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45937.297290856484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45937.297290856484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45937.297290856484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45937.297290856484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45937.297290856484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45937.297290856484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45937.297290856484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45937.297290856484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45937.297290856484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45937.297290856484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45937.297290856484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45937.297290856484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45937.297290856484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45937.297290856484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45937.297290856484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45937.297290856484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45937.297290856484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45937.297290856484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45937.297290856484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45937.297290856484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45937.297290856484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45937.297290856484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45937.297290856484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45937.297290856484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45937.297290856484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45937.297290856484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45937.297290856484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45937.297290856484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45937.297290856484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45937.297290856484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45937.297290856484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45937.297290856484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45937.297290856484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45937.297290856484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45937.297290856484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45937.297290856484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45937.297290856484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45937.297290856484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45937.297290856484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45937.297290856484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45937.297290856484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45937.297290856484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45937.297290856484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45937.297290856484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45937.297290856484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45937.297290856484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45937.297290856484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45937.297290856484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45937.297290856484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45937.297290856484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45937.297290856484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45937.297290856484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45937.297290856484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45937.297290856484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45937.297290856484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45937.297290856484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45937.297290856484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45937.297290856484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45937.297290856484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45937.297290856484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45937.297290856484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45937.297290856484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45937.297290856484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45937.297290856484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45937.297290856484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45937.297290856484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45937.297290856484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45937.297290856484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45937.297290856484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45937.297290856484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45937.297290856484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45937.297290856484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45937.297290856484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45937.297290856484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45937.297290856484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45937.297290856484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45937.297290856484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45937.297290856484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45937.297290856484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45937.297290856484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45937.297290856484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45937.297290856484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45937.297290856484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45937.297290856484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45937.297290856484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45937.297290856484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45937.297290856484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45937.297290856484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45937.297290856484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45937.297290856484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45937.297290856484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45937.297290856484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45937.297290856484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45937.297290856484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45937.297290856484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45937.297290856484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45937.297290856484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45937.297290856484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45937.297290856484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45937.297290856484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45937.297290856484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45937.297290856484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45937.297290856484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45937.297290856484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45937.297290856484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45937.297290856484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45937.297290856484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45937.297290856484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45937.297290856484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45937.297290856484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45937.297290856484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45937.297290856484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45937.297290856484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45937.297290856484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45937.297290856484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45937.297290856484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45937.297290856484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45937.297290856484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45937.297290856484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45937.297290856484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45937.297290856484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45937.297290856484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45937.297290856484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45937.297290856484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45937.297290856484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45937.297290856484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45937.297290856484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45937.297290856484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45937.297290856484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45937.297290856484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45937.297290856484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45937.297290856484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45937.297290856484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45937.297290856484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45937.297290856484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45937.297290856484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45937.297290856484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45937.297290856484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45937.297290856484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45937.297290856484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45937.297290856484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45937.297290856484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45937.297290856484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45937.297290856484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45937.297290856484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45937.297290856484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45937.297290856484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45937.297290856484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45937.297290856484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45937.297290856484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45937.297290856484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45937.297290856484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45937.297290856484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45937.297290856484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45937.297290856484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45937.297290856484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45937.297290856484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45937.297290856484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45937.297290856484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45937.297290856484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45937.297290856484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45937.297290856484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45937.297290856484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45937.297290856484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45937.297290856484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45937.297290856484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45937.297290856484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45937.297290856484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45937.297290856484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45937.297290856484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45937.297290856484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45937.297290856484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45937.297290856484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45937.297290856484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45937.297290856484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45937.297290856484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45937.297290856484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45937.297290856484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45937.297290856484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45937.297290856484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45937.297290856484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45937.297290856484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45937.297290856484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45937.297290856484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45937.297290856484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45937.297290856484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45937.297290856484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45937.297290856484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45937.297290856484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45937.297290856484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45937.297290856484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45937.297290856484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45937.297290856484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45937.297290856484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45937.297290856484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45937.297290856484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45937.297290856484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45937.297290856484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45937.297290856484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45937.297290856484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45937.297290856484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45937.297290856484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45937.297290856484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45937.297290856484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45937.297290856484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45937.297290856484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45937.297290856484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45937.297290856484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45937.297290856484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45937.297290856484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45937.297290856484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45937.297290856484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45937.297290856484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45937.297290856484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45937.297290856484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45937.297290856484</v>
      </c>
      <c r="H486" s="145"/>
      <c r="I486" s="141" t="str">
        <f>IFERROR(VLOOKUP(D486,DB!A:F,6,0),"")</f>
        <v/>
      </c>
      <c r="J486" s="141" t="str">
        <f>IFERROR(VLOOKUP(D486,DB!A:G,7,0),"")</f>
        <v/>
      </c>
      <c r="K486" s="148"/>
      <c r="L486" s="143" t="str">
        <f>IFERROR(VLOOKUP(D486,DB!A:I,9,0),"")</f>
        <v/>
      </c>
    </row>
    <row r="487" spans="1:12" ht="15" customHeight="1">
      <c r="A487" s="149"/>
      <c r="B487" s="149" t="str">
        <f>IFERROR(VLOOKUP(D487,DB!A:K,11,0),"")</f>
        <v/>
      </c>
      <c r="C487" s="150"/>
      <c r="D487" s="151"/>
      <c r="E487" s="152"/>
      <c r="F487" s="153"/>
      <c r="G487" s="154">
        <f ca="1">IFERROR(NOW()-F487,"")</f>
        <v>45937.297290856484</v>
      </c>
      <c r="H487" s="153"/>
      <c r="I487" s="149" t="str">
        <f>IFERROR(VLOOKUP(D487,DB!A:F,6,0),"")</f>
        <v/>
      </c>
      <c r="J487" s="149" t="str">
        <f>IFERROR(VLOOKUP(D487,DB!A:G,7,0),"")</f>
        <v/>
      </c>
      <c r="K487" s="155"/>
      <c r="L487" s="151" t="str">
        <f>IFERROR(VLOOKUP(D487,DB!A:I,9,0),"")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45.465230671296013</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39045</v>
      </c>
      <c r="F3" s="38">
        <v>45926.188877314817</v>
      </c>
      <c r="G3" s="39">
        <f ca="1">IFERROR(NOW()-F3,"-")</f>
        <v>11.108413541667687</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137"/>
      <c r="E4" s="37"/>
      <c r="F4" s="38"/>
      <c r="G4" s="39">
        <f ca="1">IFERROR(NOW()-F4,"-")</f>
        <v>45937.297290856484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45937.297290856484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45937.297290856484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45937.297290856484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45937.297290856484</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45937.297290856484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45937.297290856484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45937.297290856484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45937.297290856484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45937.297290856484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45937.297290856484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45937.297290856484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45937.297290856484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45937.297290856484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45937.297290856484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45937.297290856484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45937.297290856484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45937.297290856484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45937.297290856484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45937.297290856484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45937.297290856484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45937.297290856484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45937.297290856484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45937.297290856484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45937.297290856484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45937.297290856484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45937.297290856484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45937.297290856484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45937.297290856484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45937.297290856484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45937.297290856484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45937.297290856484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45937.297290856484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45937.297290856484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45937.297290856484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45937.297290856484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45937.297290856484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45937.297290856484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45937.297290856484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45937.297290856484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45937.297290856484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45937.297290856484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45937.297290856484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45937.297290856484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45937.297290856484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45937.297290856484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45937.297290856484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45937.297290856484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45937.297290856484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45937.297290856484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45937.297290856484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45937.297290856484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45937.297290856484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45937.297290856484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45937.297290856484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45937.297290856484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45937.297290856484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45937.297290856484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45937.297290856484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45937.297290856484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45937.297290856484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45937.297290856484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45937.297290856484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45937.297290856484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45937.297290856484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45937.297290856484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45937.297290856484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45937.297290856484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45937.297290856484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45937.297290856484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45937.297290856484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45937.297290856484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45937.297290856484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45937.297290856484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45937.297290856484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45937.297290856484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45937.297290856484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45937.297290856484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45937.297290856484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45937.297290856484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45937.297290856484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45937.297290856484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45937.297290856484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45937.297290856484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45937.297290856484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45937.297290856484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45937.297290856484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45937.297290856484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45937.297290856484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45937.297290856484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45937.297290856484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45937.297290856484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45937.297290856484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45937.297290856484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45937.297290856484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45937.297290856484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45937.297290856484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45937.297290856484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45937.297290856484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45937.297290856484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45937.297290856484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45937.297290856484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45937.297290856484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45937.297290856484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45937.297290856484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45937.297290856484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45937.297290856484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45937.297290856484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45937.297290856484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45937.297290856484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45937.297290856484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45937.297290856484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45937.297290856484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45937.297290856484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45937.297290856484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45937.297290856484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45937.297290856484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45937.297290856484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45937.297290856484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45937.297290856484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45937.297290856484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45937.297290856484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45937.297290856484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45937.297290856484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45937.297290856484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45937.297290856484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45937.297290856484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45937.297290856484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45937.297290856484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45937.297290856484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45937.297290856484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45937.297290856484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45937.297290856484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45937.297290856484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45937.297290856484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45937.297290856484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45937.297290856484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45937.297290856484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45937.297290856484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45937.297290856484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45937.297290856484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45937.297290856484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45937.297290856484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45937.297290856484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45937.297290856484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45937.297290856484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45937.297290856484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45937.297290856484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45937.297290856484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45937.297290856484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45937.297290856484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45937.297290856484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45937.297290856484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45937.297290856484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45937.297290856484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45937.297290856484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45937.297290856484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45937.297290856484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45937.297290856484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10.524443634261843</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45937.297290856484</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3.416318634263007</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2.3550454861106118</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39079</v>
      </c>
      <c r="B6" s="120" t="str">
        <f>IFERROR(VLOOKUP(D6,DB!A:K,11,0),"")</f>
        <v>R6</v>
      </c>
      <c r="C6" s="122">
        <v>1</v>
      </c>
      <c r="D6" s="120" t="s">
        <v>33009</v>
      </c>
      <c r="E6" s="123" t="s">
        <v>38964</v>
      </c>
      <c r="F6" s="124">
        <v>45937.073495370372</v>
      </c>
      <c r="G6" s="89">
        <f ca="1">IFERROR(NOW()-F6,"-")</f>
        <v>0.22379548611206701</v>
      </c>
      <c r="H6" s="124">
        <v>45937.053842592592</v>
      </c>
      <c r="I6" s="120" t="str">
        <f>IFERROR(VLOOKUP(D6,DB!A:F,6,0),"")</f>
        <v>SCECO</v>
      </c>
      <c r="J6" s="119" t="str">
        <f>IFERROR(VLOOKUP(D6,DB!A:G,7,0),"")</f>
        <v>Dead+No BB Design</v>
      </c>
      <c r="K6" s="125" t="s">
        <v>39080</v>
      </c>
      <c r="L6" s="126" t="str">
        <f>IFERROR(VLOOKUP(D6,DB!A:I,9,0),"")</f>
        <v>Latis</v>
      </c>
    </row>
    <row r="7" spans="1:16383" ht="31.5" customHeight="1">
      <c r="A7" s="121"/>
      <c r="B7" s="120" t="str">
        <f>IFERROR(VLOOKUP(D7,DB!A:K,11,0),"")</f>
        <v/>
      </c>
      <c r="C7" s="122"/>
      <c r="D7" s="164"/>
      <c r="E7" s="123"/>
      <c r="F7" s="124"/>
      <c r="G7" s="89">
        <f ca="1">IFERROR(NOW()-F7,"-")</f>
        <v>45937.297290856484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45937.297290856484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45937.297290856484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45937.297290856484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45937.297290856484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45937.297290856484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45937.297290856484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45937.297290856484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45937.297290856484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45937.297290856484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45937.297290856484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45937.297290856484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45937.297290856484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45937.297290856484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45937.297290856484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45937.297290856484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45937.297290856484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45937.297290856484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45937.297290856484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45937.297290856484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45937.297290856484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45937.297290856484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45937.297290856484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45937.297290856484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45937.297290856484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45937.297290856484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45937.297290856484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45937.297290856484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45937.297290856484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45937.297290856484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45937.297290856484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45937.297290856484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45937.297290856484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45937.297290856484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45937.297290856484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45937.297290856484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45937.297290856484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45937.297290856484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45937.297290856484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45937.297290856484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45937.297290856484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45937.297290856484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45937.297290856484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45937.297290856484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45937.297290856484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45937.297290856484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45937.297290856484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45937.297290856484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45937.297290856484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45937.297290856484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45937.297290856484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45937.297290856484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45937.297290856484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45937.297290856484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45937.297290856484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45937.297290856484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45937.297290856484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45937.297290856484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45937.297290856484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45937.297290856484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45937.297290856484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45937.297290856484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45937.297290856484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45937.297290856484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45937.297290856484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45937.297290856484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45937.297290856484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45937.297290856484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45937.297290856484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45937.297290856484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45937.297290856484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45937.297290856484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45937.297290856484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45937.297290856484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45937.297290856484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45937.297290856484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45937.297290856484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45937.297290856484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45937.297290856484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45937.297290856484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45937.297290856484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45937.297290856484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45937.297290856484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45937.297290856484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45937.297290856484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45937.297290856484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45937.297290856484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45937.297290856484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45937.297290856484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45937.297290856484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45937.297290856484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45937.297290856484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45937.297290856484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45937.297290856484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45937.297290856484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45937.297290856484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45937.297290856484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45937.297290856484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45937.297290856484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45937.297290856484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45937.297290856484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45937.297290856484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45937.297290856484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45937.297290856484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45937.297290856484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45937.297290856484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45937.297290856484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45937.297290856484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45937.297290856484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45937.297290856484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45937.297290856484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45937.297290856484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45937.297290856484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45937.297290856484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45937.297290856484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45937.297290856484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45937.297290856484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45937.297290856484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45937.297290856484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45937.297290856484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45937.297290856484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45937.297290856484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45937.297290856484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45937.297290856484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45937.297290856484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45937.297290856484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45937.297290856484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45937.297290856484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45937.297290856484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45937.297290856484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45937.297290856484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45937.297290856484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45937.297290856484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45937.297290856484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45937.297290856484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45937.297290856484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45937.297290856484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45937.297290856484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45937.297290856484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45937.297290856484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45937.297290856484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45937.297290856484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45937.297290856484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45937.297290856484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45937.297290856484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45937.297290856484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45937.297290856484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45937.297290856484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45937.297290856484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45937.297290856484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45937.297290856484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45937.297290856484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45937.297290856484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45937.297290856484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45937.297290856484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45937.297290856484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45937.297290856484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45937.297290856484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45937.297290856484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45937.297290856484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45937.297290856484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45937.297290856484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45937.297290856484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45937.297290856484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45937.297290856484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45937.297290856484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45937.297290856484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45937.297290856484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45937.297290856484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45937.297290856484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45937.297290856484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45937.297290856484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45937.297290856484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45937.297290856484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45937.297290856484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45937.297290856484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45937.297290856484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45937.297290856484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45937.297290856484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45937.297290856484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45937.297290856484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45937.297290856484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45937.297290856484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45937.297290856484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45937.297290856484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45937.297290856484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45937.297290856484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45937.297290856484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45937.297290856484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45937.297290856484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45937.297290856484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45937.297290856484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45937.297290856484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45937.297290856484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45937.297290856484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45937.297290856484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45937.297290856484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45937.297290856484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45937.297290856484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45937.297290856484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45937.297290856484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45937.297290856484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45937.297290856484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45937.297290856484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45937.297290856484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45937.297290856484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45937.297290856484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45937.297290856484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45937.297290856484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45937.297290856484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45937.297290856484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45937.297290856484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45937.297290856484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45937.297290856484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45937.297290856484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45937.297290856484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45937.297290856484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45937.297290856484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45937.297290856484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45937.297290856484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45937.297290856484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45937.297290856484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45937.297290856484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45937.297290856484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45937.297290856484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45937.297290856484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45937.297290856484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45937.297290856484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45937.297290856484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45937.297290856484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45937.297290856484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45937.297290856484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45937.297290856484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45937.297290856484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45937.297290856484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45937.297290856484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45937.297290856484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45937.297290856484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45937.297290856484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45937.297290856484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45937.297290856484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45937.297290856484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45937.297290856484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45937.297290856484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45937.297290856484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45937.297290856484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45937.297290856484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45937.297290856484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45937.297290856484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45937.297290856484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45937.297290856484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45937.297290856484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45937.297290856484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45937.297290856484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45937.297290856484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45937.297290856484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45937.297290856484</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