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02" documentId="13_ncr:1_{F6CB121F-512D-4AA6-A0C1-0FB36C537598}" xr6:coauthVersionLast="47" xr6:coauthVersionMax="47" xr10:uidLastSave="{EB0D1948-015D-4E5B-A847-9437AAA8FF9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<sst xmlns="http://schemas.openxmlformats.org/spreadsheetml/2006/main" count="179034" uniqueCount="39109">
  <si>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</si>
  <si>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</si>
  <si>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</si>
  <si>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</si>
  <si>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</si>
  <si>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</si>
  <si>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</si>
  <si>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</si>
  <si>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</si>
  <si>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</si>
  <si>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</si>
  <si>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</si>
  <si>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</si>
  <si>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</si>
  <si>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</si>
  <si>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</si>
  <si>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</si>
  <si>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</si>
  <si>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</si>
  <si>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</si>
  <si>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</si>
  <si>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</si>
  <si>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</si>
  <si>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</si>
  <si>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</si>
  <si>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</si>
  <si>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</si>
  <si>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</si>
  <si>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</si>
  <si>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</si>
  <si>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</si>
  <si>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</si>
  <si>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</si>
  <si>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</si>
  <si>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</si>
  <si>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</si>
  <si>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</si>
  <si>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</si>
  <si>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</si>
  <si>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</si>
  <si>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</si>
  <si>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</si>
  <si>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</si>
  <si>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</si>
  <si>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</si>
  <si>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</si>
  <si>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</si>
  <si>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</si>
  <si>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</si>
  <si>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</si>
  <si>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</si>
  <si>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</si>
  <si>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</si>
  <si>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</si>
  <si>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</si>
  <si>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</si>
  <si>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</si>
  <si>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</si>
  <si>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</si>
  <si>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</si>
  <si>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</si>
  <si>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</si>
  <si>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</si>
  <si>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</si>
  <si>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</si>
  <si>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</si>
  <si>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</si>
  <si>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</si>
  <si>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</si>
  <si>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</si>
  <si>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</si>
  <si>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</si>
  <si>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</si>
  <si>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</si>
  <si>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</si>
  <si>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</si>
  <si>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</si>
  <si>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</si>
  <si>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</si>
  <si>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</si>
  <si>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</si>
  <si>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</si>
  <si>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</si>
  <si>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</si>
  <si>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</si>
  <si>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</si>
  <si>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</si>
  <si>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</si>
  <si>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</si>
  <si>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</si>
  <si>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</si>
  <si>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</si>
  <si>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</si>
  <si>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</si>
  <si>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</si>
  <si>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</si>
  <si>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</si>
  <si>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</si>
  <si>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</si>
  <si>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</si>
  <si>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</si>
  <si>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</si>
  <si>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</si>
  <si>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</si>
  <si>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</si>
  <si>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</si>
  <si>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</si>
  <si>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</si>
  <si>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</si>
  <si>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</si>
  <si>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</si>
  <si>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</si>
  <si>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</si>
  <si>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</si>
  <si>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</si>
  <si>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</si>
  <si>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</si>
  <si>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</si>
  <si>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</si>
  <si>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</si>
  <si>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</si>
  <si>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</si>
  <si>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</si>
  <si>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</si>
  <si>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</si>
  <si>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</si>
  <si>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</si>
  <si>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</si>
  <si>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</si>
  <si>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</si>
  <si>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</si>
  <si>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</si>
  <si>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</si>
  <si>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</si>
  <si>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</si>
  <si>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</si>
  <si>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</si>
  <si>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</si>
  <si>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</si>
  <si>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</si>
  <si>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</si>
  <si>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</si>
  <si>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</si>
  <si>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</si>
  <si>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</si>
  <si>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</si>
  <si>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</si>
  <si>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</si>
  <si>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</si>
  <si>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</si>
  <si>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</si>
  <si>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</si>
  <si>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</si>
  <si>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</si>
  <si>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</si>
  <si>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</si>
  <si>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</si>
  <si>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</si>
  <si>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</si>
  <si>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</si>
  <si>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</si>
  <si>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</si>
  <si>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</si>
  <si>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</si>
  <si>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</si>
  <si>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</si>
  <si>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</si>
  <si>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</si>
  <si>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</si>
  <si>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</si>
  <si>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</si>
  <si>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</si>
  <si>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</si>
  <si>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</si>
  <si>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</si>
  <si>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</si>
  <si>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</si>
  <si>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</si>
  <si>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</si>
  <si>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</si>
  <si>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</si>
  <si>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</si>
  <si>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</si>
  <si>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</si>
  <si>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</si>
  <si>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</si>
  <si>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</si>
  <si>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</si>
  <si>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</si>
  <si>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</si>
  <si>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</si>
  <si>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</si>
  <si>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</si>
  <si>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</si>
  <si>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</si>
  <si>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</si>
  <si>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</si>
  <si>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</si>
  <si>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</si>
  <si>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</si>
  <si>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</si>
  <si>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</si>
  <si>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</si>
  <si>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</si>
  <si>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</si>
  <si>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</si>
  <si>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</si>
  <si>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</si>
  <si>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</si>
  <si>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</si>
  <si>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</si>
  <si>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</si>
  <si>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</si>
  <si>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</si>
  <si>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</si>
  <si>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</si>
  <si>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</si>
  <si>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</si>
  <si>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</si>
  <si>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</si>
  <si>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</si>
  <si>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</si>
  <si>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</si>
  <si>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</si>
  <si>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</si>
  <si>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</si>
  <si>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</si>
  <si>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</si>
  <si>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</si>
  <si>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</si>
  <si>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</si>
  <si>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</si>
  <si>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</si>
  <si>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</si>
  <si>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</si>
  <si>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</si>
  <si>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</si>
  <si>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</si>
  <si>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</si>
  <si>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</si>
  <si>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</si>
  <si>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</si>
  <si>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</si>
  <si>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</si>
  <si>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</si>
  <si>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</si>
  <si>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</si>
  <si>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</si>
  <si>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</si>
  <si>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</si>
  <si>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</si>
  <si>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</si>
  <si>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</si>
  <si>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</si>
  <si>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</si>
  <si>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</si>
  <si>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</si>
  <si>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</si>
  <si>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</si>
  <si>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</si>
  <si>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</si>
  <si>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</si>
  <si>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</si>
  <si>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</si>
  <si>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</si>
  <si>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</si>
  <si>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</si>
  <si>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</si>
  <si>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</si>
  <si>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</si>
  <si>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</si>
  <si>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</si>
  <si>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</si>
  <si>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</si>
  <si>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</si>
  <si>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</si>
  <si>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</si>
  <si>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</si>
  <si>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</si>
  <si>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</si>
  <si>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</si>
  <si>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</si>
  <si>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</si>
  <si>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</si>
  <si>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</si>
  <si>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</si>
  <si>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</si>
  <si>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</si>
  <si>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</si>
  <si>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</si>
  <si>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</si>
  <si>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</si>
  <si>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</si>
  <si>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</si>
  <si>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</si>
  <si>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</si>
  <si>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</si>
  <si>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</si>
  <si>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</si>
  <si>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</si>
  <si>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</si>
  <si>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</si>
  <si>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</si>
  <si>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</si>
  <si>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</si>
  <si>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</si>
  <si>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</si>
  <si>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</si>
  <si>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</si>
  <si>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</si>
  <si>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</si>
  <si>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</si>
  <si>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</si>
  <si>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</si>
  <si>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</si>
  <si>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</si>
  <si>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</si>
  <si>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</si>
  <si>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</si>
  <si>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</si>
  <si>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</si>
  <si>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</si>
  <si>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</si>
  <si>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</si>
  <si>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</si>
  <si>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</si>
  <si>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</si>
  <si>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</si>
  <si>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</si>
  <si>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</si>
  <si>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</si>
  <si>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</si>
  <si>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</si>
  <si>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</si>
  <si>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</si>
  <si>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</si>
  <si>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</si>
  <si>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</si>
  <si>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</si>
  <si>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</si>
  <si>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</si>
  <si>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</si>
  <si>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</si>
  <si>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</si>
  <si>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</si>
  <si>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</si>
  <si>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</si>
  <si>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</si>
  <si>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</si>
  <si>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</si>
  <si>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</si>
  <si>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</si>
  <si>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</si>
  <si>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</si>
  <si>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</si>
  <si>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</si>
  <si>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</si>
  <si>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</si>
  <si>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</si>
  <si>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</si>
  <si>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</si>
  <si>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</si>
  <si>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</si>
  <si>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</si>
  <si>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</si>
  <si>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</si>
  <si>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</si>
  <si>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</si>
  <si>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</si>
  <si>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</si>
  <si>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</si>
  <si>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</si>
  <si>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</si>
  <si>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</si>
  <si>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</si>
  <si>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</si>
  <si>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</si>
  <si>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</si>
  <si>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</si>
  <si>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</si>
  <si>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</si>
  <si>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</si>
  <si>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</si>
  <si>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</si>
  <si>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</si>
  <si>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</si>
  <si>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</si>
  <si>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</si>
  <si>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</si>
  <si>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</si>
  <si>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</si>
  <si>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</si>
  <si>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</si>
  <si>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</si>
  <si>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</si>
  <si>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</si>
  <si>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</si>
  <si>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</si>
  <si>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</si>
  <si>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</si>
  <si>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</si>
  <si>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</si>
  <si>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</si>
  <si>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</si>
  <si>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</si>
  <si>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</si>
  <si>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</si>
  <si>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</si>
  <si>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</si>
  <si>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</si>
  <si>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</si>
  <si>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</si>
  <si>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</si>
  <si>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</si>
  <si>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</si>
  <si>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</si>
  <si>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</si>
  <si>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</si>
  <si>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</si>
  <si>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</si>
  <si>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</si>
  <si>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</si>
  <si>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</si>
  <si>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</si>
  <si>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</si>
  <si>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</si>
  <si>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</si>
  <si>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</si>
  <si>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</si>
  <si>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</si>
  <si>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</si>
  <si>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</si>
  <si>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</si>
  <si>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</si>
  <si>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</si>
  <si>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</si>
  <si>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</si>
  <si>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</si>
  <si>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</si>
  <si>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</si>
  <si>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</si>
  <si>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</si>
  <si>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</si>
  <si>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</si>
  <si>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</si>
  <si>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</si>
  <si>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</si>
  <si>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</si>
  <si>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</si>
  <si>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</si>
  <si>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</si>
  <si>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</si>
  <si>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</si>
  <si>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</si>
  <si>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</si>
  <si>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</si>
  <si>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</si>
  <si>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</si>
  <si>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</si>
  <si>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</si>
  <si>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</si>
  <si>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</si>
  <si>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</si>
  <si>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</si>
  <si>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</si>
  <si>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</si>
  <si>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</si>
  <si>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</si>
  <si>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</si>
  <si>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</si>
  <si>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</si>
  <si>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</si>
  <si>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</si>
  <si>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</si>
  <si>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</si>
  <si>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</si>
  <si>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</si>
  <si>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</si>
  <si>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</si>
  <si>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</si>
  <si>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</si>
  <si>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</si>
  <si>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</si>
  <si>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</si>
  <si>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</si>
  <si>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</si>
  <si>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</si>
  <si>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</si>
  <si>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</si>
  <si>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</si>
  <si>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</si>
  <si>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</si>
  <si>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</si>
  <si>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</si>
  <si>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</si>
  <si>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</si>
  <si>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</si>
  <si>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</si>
  <si>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</si>
  <si>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</si>
  <si>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</si>
  <si>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</si>
  <si>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</si>
  <si>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</si>
  <si>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</si>
  <si>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</si>
  <si>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</si>
  <si>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</si>
  <si>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</si>
  <si>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</si>
  <si>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</si>
  <si>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</si>
  <si>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</si>
  <si>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</si>
  <si>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</si>
  <si>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</si>
  <si>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</si>
  <si>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</si>
  <si>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</si>
  <si>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</si>
  <si>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</si>
  <si>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</si>
  <si>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</si>
  <si>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</si>
  <si>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</si>
  <si>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</si>
  <si>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</si>
  <si>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</si>
  <si>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</si>
  <si>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</si>
  <si>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</si>
  <si>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</si>
  <si>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</si>
  <si>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</si>
  <si>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</si>
  <si>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</si>
  <si>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</si>
  <si>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</si>
  <si>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</si>
  <si>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</si>
  <si>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</si>
  <si>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</si>
  <si>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</si>
  <si>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</si>
  <si>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</si>
  <si>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</si>
  <si>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</si>
  <si>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</si>
  <si>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</si>
  <si>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</si>
  <si>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</si>
  <si>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</si>
  <si>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</si>
  <si>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</si>
  <si>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</si>
  <si>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</si>
  <si>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</si>
  <si>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</si>
  <si>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</si>
  <si>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</si>
  <si>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</si>
  <si>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</si>
  <si>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</si>
  <si>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</si>
  <si>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</si>
  <si>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</si>
  <si>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</si>
  <si>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</si>
  <si>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</si>
  <si>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</si>
  <si>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</si>
  <si>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</si>
  <si>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</si>
  <si>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</si>
  <si>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</si>
  <si>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</si>
  <si>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</si>
  <si>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</si>
  <si>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</si>
  <si>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</si>
  <si>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</si>
  <si>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</si>
  <si>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</si>
  <si>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</si>
  <si>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</si>
  <si>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</si>
  <si>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</si>
  <si>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</si>
  <si>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</si>
  <si>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</si>
  <si>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</si>
  <si>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</si>
  <si>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</si>
  <si>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</si>
  <si>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</si>
  <si>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</si>
  <si>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</si>
  <si>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</si>
  <si>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</si>
  <si>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</si>
  <si>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</si>
  <si>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</si>
  <si>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</si>
  <si>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</si>
  <si>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</si>
  <si>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</si>
  <si>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</si>
  <si>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</si>
  <si>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</si>
  <si>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</si>
  <si>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</si>
  <si>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</si>
  <si>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</si>
  <si>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</si>
  <si>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</si>
  <si>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</si>
  <si>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</si>
  <si>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</si>
  <si>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</si>
  <si>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</si>
  <si>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</si>
  <si>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</si>
  <si>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</si>
  <si>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</si>
  <si>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</si>
  <si>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</si>
  <si>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</si>
  <si>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</si>
  <si>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</si>
  <si>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</si>
  <si>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</si>
  <si>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</si>
  <si>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</si>
  <si>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</si>
  <si>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</si>
  <si>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</si>
  <si>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</si>
  <si>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</si>
  <si>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</si>
  <si>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</si>
  <si>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</si>
  <si>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</si>
  <si>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</si>
  <si>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</si>
  <si>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</si>
  <si>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</si>
  <si>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</si>
  <si>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</si>
  <si>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</si>
  <si>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</si>
  <si>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</si>
  <si>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</si>
  <si>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</si>
  <si>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</si>
  <si>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</si>
  <si>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</si>
  <si>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</si>
  <si>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</si>
  <si>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</si>
  <si>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</si>
  <si>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</si>
  <si>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</si>
  <si>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</si>
  <si>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</si>
  <si>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</si>
  <si>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</si>
  <si>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</si>
  <si>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</si>
  <si>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</si>
  <si>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</si>
  <si>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</si>
  <si>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</si>
  <si>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</si>
  <si>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</si>
  <si>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</si>
  <si>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</si>
  <si>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</si>
  <si>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</si>
  <si>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</si>
  <si>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</si>
  <si>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</si>
  <si>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</si>
  <si>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</si>
  <si>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</si>
  <si>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</si>
  <si>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</si>
  <si>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</si>
  <si>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</si>
  <si>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</si>
  <si>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</si>
  <si>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</si>
  <si>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</si>
  <si>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</si>
  <si>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</si>
  <si>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</si>
  <si>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</si>
  <si>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</si>
  <si>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</si>
  <si>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</si>
  <si>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</si>
  <si>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</si>
  <si>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</si>
  <si>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</si>
  <si>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</si>
  <si>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</si>
  <si>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</si>
  <si>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</si>
  <si>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</si>
  <si>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</si>
  <si>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</si>
  <si>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</si>
  <si>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</si>
  <si>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</si>
  <si>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</si>
  <si>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</si>
  <si>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</si>
  <si>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</si>
  <si>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</si>
  <si>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</si>
  <si>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</si>
  <si>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</si>
  <si>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</si>
  <si>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</si>
  <si>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</si>
  <si>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</si>
  <si>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</si>
  <si>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</si>
  <si>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</si>
  <si>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</si>
  <si>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</si>
  <si>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</si>
  <si>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</si>
  <si>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</si>
  <si>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</si>
  <si>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</si>
  <si>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</si>
  <si>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</si>
  <si>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</si>
  <si>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</si>
  <si>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</si>
  <si>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</si>
  <si>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</si>
  <si>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</si>
  <si>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</si>
  <si>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</si>
  <si>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</si>
  <si>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</si>
  <si>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</si>
  <si>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</si>
  <si>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</si>
  <si>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</si>
  <si>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</si>
  <si>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</si>
  <si>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</si>
  <si>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</si>
  <si>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</si>
  <si>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</si>
  <si>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</si>
  <si>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</si>
  <si>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</si>
  <si>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</si>
  <si>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</si>
  <si>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</si>
  <si>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</si>
  <si>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</si>
  <si>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</si>
  <si>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</si>
  <si>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</si>
  <si>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</si>
  <si>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</si>
  <si>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</si>
  <si>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</si>
  <si>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</si>
  <si>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</si>
  <si>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</si>
  <si>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</si>
  <si>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</si>
  <si>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</si>
  <si>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</si>
  <si>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</si>
  <si>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</si>
  <si>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</si>
  <si>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</si>
  <si>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</si>
  <si>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</si>
  <si>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</si>
  <si>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</si>
  <si>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</si>
  <si>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</si>
  <si>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</si>
  <si>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</si>
  <si>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</si>
  <si>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</si>
  <si>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</si>
  <si>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</si>
  <si>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</si>
  <si>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</si>
  <si>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</si>
  <si>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</si>
  <si>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</si>
  <si>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</si>
  <si>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</si>
  <si>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</si>
  <si>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</si>
  <si>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</si>
  <si>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</si>
  <si>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</si>
  <si>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</si>
  <si>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</si>
  <si>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</si>
  <si>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</si>
  <si>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</si>
  <si>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</si>
  <si>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</si>
  <si>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</si>
  <si>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</si>
  <si>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</si>
  <si>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</si>
  <si>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</si>
  <si>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</si>
  <si>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</si>
  <si>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</si>
  <si>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</si>
  <si>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</si>
  <si>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</si>
  <si>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</si>
  <si>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</si>
  <si>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</si>
  <si>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</si>
  <si>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</si>
  <si>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</si>
  <si>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</si>
  <si>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</si>
  <si>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</si>
  <si>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</si>
  <si>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</si>
  <si>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</si>
  <si>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</si>
  <si>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</si>
  <si>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</si>
  <si>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</si>
  <si>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</si>
  <si>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</si>
  <si>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</si>
  <si>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</si>
  <si>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</si>
  <si>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</si>
  <si>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</si>
  <si>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</si>
  <si>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</si>
  <si>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</si>
  <si>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</si>
  <si>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</si>
  <si>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</si>
  <si>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</si>
  <si>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</si>
  <si>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</si>
  <si>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</si>
  <si>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</si>
  <si>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</si>
  <si>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</si>
  <si>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</si>
  <si>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</si>
  <si>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</si>
  <si>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</si>
  <si>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</si>
  <si>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</si>
  <si>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</si>
  <si>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</si>
  <si>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</si>
  <si>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</si>
  <si>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</si>
  <si>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</si>
  <si>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</si>
  <si>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</si>
  <si>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</si>
  <si>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</si>
  <si>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</si>
  <si>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</si>
  <si>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</si>
  <si>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</si>
  <si>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</si>
  <si>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</si>
  <si>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</si>
  <si>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</si>
  <si>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</si>
  <si>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</si>
  <si>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</si>
  <si>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</si>
  <si>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</si>
  <si>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</si>
  <si>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</si>
  <si>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</si>
  <si>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</si>
  <si>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</si>
  <si>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</si>
  <si>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</si>
  <si>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</si>
  <si>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</si>
  <si>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</si>
  <si>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</si>
  <si>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</si>
  <si>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</si>
  <si>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</si>
  <si>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</si>
  <si>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</si>
  <si>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</si>
  <si>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</si>
  <si>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</si>
  <si>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</si>
  <si>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</si>
  <si>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</si>
  <si>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</si>
  <si>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</si>
  <si>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</si>
  <si>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</si>
  <si>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</si>
  <si>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</si>
  <si>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</si>
  <si>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</si>
  <si>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</si>
  <si>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</si>
  <si>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</si>
  <si>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</si>
  <si>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</si>
  <si>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</si>
  <si>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</si>
  <si>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</si>
  <si>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</si>
  <si>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</si>
  <si>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</si>
  <si>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</si>
  <si>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</si>
  <si>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</si>
  <si>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</si>
  <si>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</si>
  <si>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</si>
  <si>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</si>
  <si>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</si>
  <si>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</si>
  <si>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</si>
  <si>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</si>
  <si>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</si>
  <si>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</si>
  <si>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</si>
  <si>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</si>
  <si>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</si>
  <si>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</si>
  <si>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</si>
  <si>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</si>
  <si>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</si>
  <si>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</si>
  <si>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</si>
  <si>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</si>
  <si>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</si>
  <si>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</si>
  <si>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</si>
  <si>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</si>
  <si>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</si>
  <si>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</si>
  <si>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</si>
  <si>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</si>
  <si>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</si>
  <si>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</si>
  <si>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</si>
  <si>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</si>
  <si>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</si>
  <si>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</si>
  <si>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</si>
  <si>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</si>
  <si>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</si>
  <si>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</si>
  <si>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</si>
  <si>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</si>
  <si>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</si>
  <si>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</si>
  <si>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</si>
  <si>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</si>
  <si>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</si>
  <si>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</si>
  <si>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</si>
  <si>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</si>
  <si>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</si>
  <si>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</si>
  <si>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</si>
  <si>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</si>
  <si>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</si>
  <si>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</si>
  <si>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</si>
  <si>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</si>
  <si>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</si>
  <si>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</si>
  <si>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</si>
  <si>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</si>
  <si>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</si>
  <si>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</si>
  <si>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</si>
  <si>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</si>
  <si>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</si>
  <si>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</si>
  <si>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</si>
  <si>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</si>
  <si>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</si>
  <si>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</si>
  <si>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</si>
  <si>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</si>
  <si>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</si>
  <si>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</si>
  <si>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</si>
  <si>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</si>
  <si>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</si>
  <si>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</si>
  <si>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</si>
  <si>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</si>
  <si>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</si>
  <si>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</si>
  <si>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</si>
  <si>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</si>
  <si>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</si>
  <si>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</si>
  <si>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</si>
  <si>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</si>
  <si>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</si>
  <si>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</si>
  <si>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</si>
  <si>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</si>
  <si>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</si>
  <si>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</si>
  <si>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</si>
  <si>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</si>
  <si>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</si>
  <si>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</si>
  <si>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</si>
  <si>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</si>
  <si>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</si>
  <si>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</si>
  <si>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</si>
  <si>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</si>
  <si>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</si>
  <si>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</si>
  <si>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</si>
  <si>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</si>
  <si>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</si>
  <si>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</si>
  <si>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</si>
  <si>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</si>
  <si>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</si>
  <si>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</si>
  <si>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</si>
  <si>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</si>
  <si>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</si>
  <si>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</si>
  <si>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</si>
  <si>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</si>
  <si>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</si>
  <si>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</si>
  <si>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</si>
  <si>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</si>
  <si>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</si>
  <si>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</si>
  <si>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</si>
  <si>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</si>
  <si>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</si>
  <si>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</si>
  <si>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</si>
  <si>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</si>
  <si>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</si>
  <si>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</si>
  <si>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</si>
  <si>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</si>
  <si>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</si>
  <si>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</si>
  <si>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</si>
  <si>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</si>
  <si>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</si>
  <si>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</si>
  <si>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</si>
  <si>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</si>
  <si>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</si>
  <si>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</si>
  <si>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</si>
  <si>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</si>
  <si>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</si>
  <si>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</si>
  <si>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</si>
  <si>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</si>
  <si>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</si>
  <si>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</si>
  <si>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</si>
  <si>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</si>
  <si>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</si>
  <si>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</si>
  <si>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</si>
  <si>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</si>
  <si>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</si>
  <si>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</si>
  <si>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</si>
  <si>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</si>
  <si>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</si>
  <si>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</si>
  <si>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</si>
  <si>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</si>
  <si>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</si>
  <si>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</si>
  <si>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</si>
  <si>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</si>
  <si>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</si>
  <si>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</si>
  <si>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</si>
  <si>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</si>
  <si>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</si>
  <si>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</si>
  <si>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</si>
  <si>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</si>
  <si>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</si>
  <si>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</si>
  <si>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</si>
  <si>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</si>
  <si>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</si>
  <si>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</si>
  <si>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</si>
  <si>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</si>
  <si>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</si>
  <si>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</si>
  <si>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</si>
  <si>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</si>
  <si>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</si>
  <si>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</si>
  <si>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</si>
  <si>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</si>
  <si>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</si>
  <si>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</si>
  <si>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</si>
  <si>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</si>
  <si>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</si>
  <si>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</si>
  <si>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</si>
  <si>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</si>
  <si>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</si>
  <si>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</si>
  <si>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</si>
  <si>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</si>
  <si>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</si>
  <si>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</si>
  <si>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</si>
  <si>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</si>
  <si>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</si>
  <si>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</si>
  <si>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</si>
  <si>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</si>
  <si>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</si>
  <si>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</si>
  <si>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</si>
  <si>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</si>
  <si>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</si>
  <si>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</si>
  <si>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</si>
  <si>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</si>
  <si>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</si>
  <si>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</si>
  <si>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</si>
  <si>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</si>
  <si>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</si>
  <si>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</si>
  <si>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</si>
  <si>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</si>
  <si>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</si>
  <si>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</si>
  <si>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</si>
  <si>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</si>
  <si>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</si>
  <si>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</si>
  <si>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</si>
  <si>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</si>
  <si>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</si>
  <si>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</si>
  <si>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</si>
  <si>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</si>
  <si>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</si>
  <si>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</si>
  <si>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</si>
  <si>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</si>
  <si>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</si>
  <si>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</si>
  <si>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</si>
  <si>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</si>
  <si>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</si>
  <si>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</si>
  <si>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</si>
  <si>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</si>
  <si>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</si>
  <si>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</si>
  <si>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</si>
  <si>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</si>
  <si>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</si>
  <si>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</si>
  <si>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</si>
  <si>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</si>
  <si>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</si>
  <si>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</si>
  <si>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</si>
  <si>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</si>
  <si>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</si>
  <si>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</si>
  <si>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</si>
  <si>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</si>
  <si>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</si>
  <si>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</si>
  <si>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</si>
  <si>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</si>
  <si>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</si>
  <si>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</si>
  <si>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</si>
  <si>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</si>
  <si>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</si>
  <si>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</si>
  <si>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</si>
  <si>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</si>
  <si>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</si>
  <si>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</si>
  <si>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</si>
  <si>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</si>
  <si>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</si>
  <si>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</si>
  <si>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</si>
  <si>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</si>
  <si>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</si>
  <si>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</si>
  <si>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</si>
  <si>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</si>
  <si>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</si>
  <si>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</si>
  <si>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</si>
  <si>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</si>
  <si>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</si>
  <si>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</si>
  <si>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</si>
  <si>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</si>
  <si>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</si>
  <si>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</si>
  <si>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</si>
  <si>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</si>
  <si>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</si>
  <si>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</si>
  <si>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</si>
  <si>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</si>
  <si>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</si>
  <si>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</si>
  <si>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</si>
  <si>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</si>
  <si>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</si>
  <si>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</si>
  <si>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</si>
  <si>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</si>
  <si>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</si>
  <si>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</si>
  <si>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</si>
  <si>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</si>
  <si>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</si>
  <si>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</si>
  <si>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</si>
  <si>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</si>
  <si>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</si>
  <si>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</si>
  <si>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</si>
  <si>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</si>
  <si>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</si>
  <si>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</si>
  <si>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</si>
  <si>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</si>
  <si>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</si>
  <si>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</si>
  <si>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</si>
  <si>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</si>
  <si>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</si>
  <si>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</si>
  <si>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</si>
  <si>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</si>
  <si>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</si>
  <si>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</si>
  <si>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</si>
  <si>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</si>
  <si>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</si>
  <si>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</si>
  <si>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</si>
  <si>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</si>
  <si>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</si>
  <si>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</si>
  <si>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</si>
  <si>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</si>
  <si>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</si>
  <si>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</si>
  <si>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</si>
  <si>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</si>
  <si>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</si>
  <si>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</si>
  <si>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</si>
  <si>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</si>
  <si>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</si>
  <si>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</si>
  <si>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</si>
  <si>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</si>
  <si>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</si>
  <si>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</si>
  <si>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</si>
  <si>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</si>
  <si>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</si>
  <si>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</si>
  <si>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</si>
  <si>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</si>
  <si>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</si>
  <si>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</si>
  <si>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</si>
  <si>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</si>
  <si>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</si>
  <si>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</si>
  <si>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</si>
  <si>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</si>
  <si>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</si>
  <si>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</si>
  <si>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</si>
  <si>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</si>
  <si>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</si>
  <si>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</si>
  <si>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</si>
  <si>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</si>
  <si>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</si>
  <si>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</si>
  <si>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</si>
  <si>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</si>
  <si>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</si>
  <si>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</si>
  <si>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</si>
  <si>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</si>
  <si>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</si>
  <si>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</si>
  <si>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</si>
  <si>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</si>
  <si>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</si>
  <si>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</si>
  <si>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</si>
  <si>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</si>
  <si>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</si>
  <si>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</si>
  <si>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</si>
  <si>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</si>
  <si>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</si>
  <si>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</si>
  <si>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</si>
  <si>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</si>
  <si>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</si>
  <si>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</si>
  <si>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</si>
  <si>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</si>
  <si>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</si>
  <si>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</si>
  <si>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</si>
  <si>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</si>
  <si>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</si>
  <si>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</si>
  <si>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</si>
  <si>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</si>
  <si>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</si>
  <si>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</si>
  <si>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</si>
  <si>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</si>
  <si>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</si>
  <si>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</si>
  <si>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</si>
  <si>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</si>
  <si>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</si>
  <si>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</si>
  <si>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</si>
  <si>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</si>
  <si>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</si>
  <si>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</si>
  <si>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</si>
  <si>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</si>
  <si>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</si>
  <si>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</si>
  <si>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</si>
  <si>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</si>
  <si>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</si>
  <si>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</si>
  <si>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</si>
  <si>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</si>
  <si>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</si>
  <si>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</si>
  <si>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</si>
  <si>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</si>
  <si>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</si>
  <si>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</si>
  <si>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</si>
  <si>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</si>
  <si>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</si>
  <si>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</si>
  <si>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</si>
  <si>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</si>
  <si>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</si>
  <si>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</si>
  <si>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</si>
  <si>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</si>
  <si>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</si>
  <si>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</si>
  <si>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</si>
  <si>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</si>
  <si>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</si>
  <si>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</si>
  <si>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</si>
  <si>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</si>
  <si>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</si>
  <si>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</si>
  <si>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</si>
  <si>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</si>
  <si>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</si>
  <si>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</si>
  <si>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</si>
  <si>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</si>
  <si>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</si>
  <si>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</si>
  <si>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</si>
  <si>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</si>
  <si>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</si>
  <si>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</si>
  <si>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</si>
  <si>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</si>
  <si>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</si>
  <si>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</si>
  <si>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</si>
  <si>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</si>
  <si>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</si>
  <si>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</si>
  <si>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</si>
  <si>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</si>
  <si>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</si>
  <si>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</si>
  <si>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</si>
  <si>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</si>
  <si>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</si>
  <si>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</si>
  <si>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</si>
  <si>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</si>
  <si>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</si>
  <si>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</si>
  <si>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</si>
  <si>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</si>
  <si>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</si>
  <si>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</si>
  <si>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</si>
  <si>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</si>
  <si>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</si>
  <si>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</si>
  <si>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</si>
  <si>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</si>
  <si>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</si>
  <si>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</si>
  <si>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</si>
  <si>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</si>
  <si>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</si>
  <si>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</si>
  <si>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</si>
  <si>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</si>
  <si>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</si>
  <si>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</si>
  <si>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</si>
  <si>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</si>
  <si>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</si>
  <si>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</si>
  <si>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</si>
  <si>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</si>
  <si>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</si>
  <si>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</si>
  <si>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</si>
  <si>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</si>
  <si>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</si>
  <si>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</si>
  <si>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</si>
  <si>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</si>
  <si>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</si>
  <si>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</si>
  <si>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</si>
  <si>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</si>
  <si>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</si>
  <si>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</si>
  <si>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</si>
  <si>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</si>
  <si>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</si>
  <si>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</si>
  <si>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</si>
  <si>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</si>
  <si>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</si>
  <si>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</si>
  <si>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</si>
  <si>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</si>
  <si>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</si>
  <si>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</si>
  <si>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</si>
  <si>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</si>
  <si>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</si>
  <si>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</si>
  <si>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</si>
  <si>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</si>
  <si>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</si>
  <si>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</si>
  <si>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</si>
  <si>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</si>
  <si>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</si>
  <si>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</si>
  <si>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</si>
  <si>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</si>
  <si>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</si>
  <si>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</si>
  <si>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</si>
  <si>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</si>
  <si>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</si>
  <si>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</si>
  <si>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</si>
  <si>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</si>
  <si>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</si>
  <si>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</si>
  <si>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</si>
  <si>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</si>
  <si>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</si>
  <si>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</si>
  <si>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</si>
  <si>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</si>
  <si>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</si>
  <si>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</si>
  <si>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</si>
  <si>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</si>
  <si>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</si>
  <si>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</si>
  <si>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</si>
  <si>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</si>
  <si>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</si>
  <si>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</si>
  <si>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</si>
  <si>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</si>
  <si>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</si>
  <si>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</si>
  <si>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</si>
  <si>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</si>
  <si>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</si>
  <si>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</si>
  <si>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</si>
  <si>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</si>
  <si>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</si>
  <si>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</si>
  <si>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</si>
  <si>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</si>
  <si>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</si>
  <si>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</si>
  <si>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</si>
  <si>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</si>
  <si>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</si>
  <si>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</si>
  <si>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</si>
  <si>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</si>
  <si>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</si>
  <si>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</si>
  <si>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</si>
  <si>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</si>
  <si>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</si>
  <si>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</si>
  <si>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</si>
  <si>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</si>
  <si>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</si>
  <si>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</si>
  <si>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</si>
  <si>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</si>
  <si>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</si>
  <si>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</si>
  <si>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</si>
  <si>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</si>
  <si>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</si>
  <si>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</si>
  <si>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</si>
  <si>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</si>
  <si>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</si>
  <si>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</si>
  <si>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</si>
  <si>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</si>
  <si>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</si>
  <si>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</si>
  <si>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</si>
  <si>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</si>
  <si>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</si>
  <si>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</si>
  <si>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</si>
  <si>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</si>
  <si>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</si>
  <si>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</si>
  <si>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</si>
  <si>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</si>
  <si>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</si>
  <si>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</si>
  <si>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</si>
  <si>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</si>
  <si>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</si>
  <si>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</si>
  <si>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</si>
  <si>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</si>
  <si>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</si>
  <si>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</si>
  <si>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</si>
  <si>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</si>
  <si>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</si>
  <si>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</si>
  <si>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</si>
  <si>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</si>
  <si>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</si>
  <si>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</si>
  <si>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</si>
  <si>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</si>
  <si>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</si>
  <si>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</si>
  <si>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</si>
  <si>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</si>
  <si>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</si>
  <si>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</si>
  <si>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</si>
  <si>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</si>
  <si>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</si>
  <si>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</si>
  <si>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</si>
  <si>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</si>
  <si>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</si>
  <si>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</si>
  <si>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</si>
  <si>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</si>
  <si>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</si>
  <si>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</si>
  <si>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</si>
  <si>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</si>
  <si>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</si>
  <si>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</si>
  <si>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</si>
  <si>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</si>
  <si>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</si>
  <si>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</si>
  <si>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</si>
  <si>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</si>
  <si>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</si>
  <si>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</si>
  <si>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</si>
  <si>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</si>
  <si>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</si>
  <si>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</si>
  <si>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</si>
  <si>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</si>
  <si>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</si>
  <si>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</si>
  <si>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</si>
  <si>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</si>
  <si>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</si>
  <si>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</si>
  <si>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</si>
  <si>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</si>
  <si>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</si>
  <si>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</si>
  <si>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</si>
  <si>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</si>
  <si>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</si>
  <si>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</si>
  <si>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</si>
  <si>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</si>
  <si>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</si>
  <si>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</si>
  <si>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</si>
  <si>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</si>
  <si>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</si>
  <si>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</si>
  <si>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</si>
  <si>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</si>
  <si>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</si>
  <si>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</si>
  <si>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</si>
  <si>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</si>
  <si>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</si>
  <si>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</si>
  <si>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</si>
  <si>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</si>
  <si>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</si>
  <si>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</si>
  <si>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</si>
  <si>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</si>
  <si>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</si>
  <si>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</si>
  <si>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</si>
  <si>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</si>
  <si>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</si>
  <si>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</si>
  <si>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</si>
  <si>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</si>
  <si>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</si>
  <si>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</si>
  <si>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</si>
  <si>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</si>
  <si>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</si>
  <si>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</si>
  <si>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</si>
  <si>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</si>
  <si>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</si>
  <si>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</si>
  <si>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</si>
  <si>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</si>
  <si>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</si>
  <si>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</si>
  <si>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</si>
  <si>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</si>
  <si>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</si>
  <si>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</si>
  <si>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</si>
  <si>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</si>
  <si>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</si>
  <si>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</si>
  <si>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</si>
  <si>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</si>
  <si>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</si>
  <si>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</si>
  <si>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</si>
  <si>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</si>
  <si>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</si>
  <si>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</si>
  <si>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</si>
  <si>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</si>
  <si>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</si>
  <si>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</si>
  <si>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</si>
  <si>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</si>
  <si>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</si>
  <si>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</si>
  <si>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</si>
  <si>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</si>
  <si>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</si>
  <si>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</si>
  <si>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</si>
  <si>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</si>
  <si>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</si>
  <si>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</si>
  <si>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</si>
  <si>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</si>
  <si>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</si>
  <si>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</si>
  <si>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</si>
  <si>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</si>
  <si>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</si>
  <si>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</si>
  <si>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</si>
  <si>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</si>
  <si>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</si>
  <si>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</si>
  <si>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</si>
  <si>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</si>
  <si>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</si>
  <si>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</si>
  <si>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</si>
  <si>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</si>
  <si>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</si>
  <si>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</si>
  <si>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</si>
  <si>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</si>
  <si>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</si>
  <si>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</si>
  <si>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</si>
  <si>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</si>
  <si>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</si>
  <si>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</si>
  <si>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</si>
  <si>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</si>
  <si>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</si>
  <si>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</si>
  <si>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</si>
  <si>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</si>
  <si>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</si>
  <si>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</si>
  <si>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</si>
  <si>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</si>
  <si>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</si>
  <si>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</si>
  <si>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</si>
  <si>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</si>
  <si>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</si>
  <si>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</si>
  <si>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</si>
  <si>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</si>
  <si>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</si>
  <si>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</si>
  <si>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</si>
  <si>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</si>
  <si>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</si>
  <si>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</si>
  <si>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</si>
  <si>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</si>
  <si>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</si>
  <si>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</si>
  <si>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</si>
  <si>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</si>
  <si>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</si>
  <si>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</si>
  <si>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</si>
  <si>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</si>
  <si>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</si>
  <si>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</si>
  <si>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</si>
  <si>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</si>
  <si>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</si>
  <si>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</si>
  <si>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</si>
  <si>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</si>
  <si>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</si>
  <si>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</si>
  <si>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</si>
  <si>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</si>
  <si>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</si>
  <si>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</si>
  <si>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</si>
  <si>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</si>
  <si>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</si>
  <si>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</si>
  <si>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</si>
  <si>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</si>
  <si>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</si>
  <si>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</si>
  <si>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</si>
  <si>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</si>
  <si>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</si>
  <si>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</si>
  <si>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</si>
  <si>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</si>
  <si>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</si>
  <si>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</si>
  <si>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</si>
  <si>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</si>
  <si>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</si>
  <si>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</si>
  <si>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</si>
  <si>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</si>
  <si>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</si>
  <si>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</si>
  <si>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</si>
  <si>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</si>
  <si>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</si>
  <si>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</si>
  <si>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</si>
  <si>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</si>
  <si>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</si>
  <si>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</si>
  <si>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</si>
  <si>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</si>
  <si>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</si>
  <si>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</si>
  <si>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</si>
  <si>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</si>
  <si>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</si>
  <si>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</si>
  <si>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</si>
  <si>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</si>
  <si>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</si>
  <si>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</si>
  <si>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</si>
  <si>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</si>
  <si>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</si>
  <si>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</si>
  <si>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</si>
  <si>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</si>
  <si>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</si>
  <si>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</si>
  <si>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</si>
  <si>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</si>
  <si>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</si>
  <si>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</si>
  <si>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</si>
  <si>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</si>
  <si>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</si>
  <si>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</si>
  <si>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</si>
  <si>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</si>
  <si>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</si>
  <si>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</si>
  <si>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</si>
  <si>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</si>
  <si>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</si>
  <si>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</si>
  <si>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</si>
  <si>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</si>
  <si>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</si>
  <si>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</si>
  <si>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</si>
  <si>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</si>
  <si>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</si>
  <si>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</si>
  <si>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</si>
  <si>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</si>
  <si>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</si>
  <si>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</si>
  <si>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</si>
  <si>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</si>
  <si>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</si>
  <si>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</si>
  <si>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</si>
  <si>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</si>
  <si>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</si>
  <si>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</si>
  <si>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</si>
  <si>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</si>
  <si>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</si>
  <si>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</si>
  <si>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</si>
  <si>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</si>
  <si>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</si>
  <si>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</si>
  <si>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</si>
  <si>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</si>
  <si>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</si>
  <si>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</si>
  <si>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</si>
  <si>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</si>
  <si>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</si>
  <si>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</si>
  <si>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</si>
  <si>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</si>
  <si>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</si>
  <si>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</si>
  <si>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</si>
  <si>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</si>
  <si>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</si>
  <si>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</si>
  <si>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</si>
  <si>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</si>
  <si>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</si>
  <si>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</si>
  <si>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</si>
  <si>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</si>
  <si>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</si>
  <si>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</si>
  <si>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</si>
  <si>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</si>
  <si>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</si>
  <si>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</si>
  <si>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</si>
  <si>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</si>
  <si>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</si>
  <si>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</si>
  <si>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</si>
  <si>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</si>
  <si>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</si>
  <si>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</si>
  <si>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</si>
  <si>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</si>
  <si>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</si>
  <si>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</si>
  <si>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</si>
  <si>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</si>
  <si>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</si>
  <si>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</si>
  <si>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</si>
  <si>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</si>
  <si>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</si>
  <si>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</si>
  <si>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</si>
  <si>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</si>
  <si>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</si>
  <si>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</si>
  <si>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</si>
  <si>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</si>
  <si>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</si>
  <si>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</si>
  <si>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</si>
  <si>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</si>
  <si>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</si>
  <si>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</si>
  <si>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</si>
  <si>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</si>
  <si>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</si>
  <si>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</si>
  <si>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</si>
  <si>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</si>
  <si>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</si>
  <si>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</si>
  <si>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</si>
  <si>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</si>
  <si>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</si>
  <si>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</si>
  <si>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</si>
  <si>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</si>
  <si>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</si>
  <si>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</si>
  <si>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</si>
  <si>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</si>
  <si>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</si>
  <si>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</si>
  <si>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</si>
  <si>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</si>
  <si>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</si>
  <si>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</si>
  <si>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</si>
  <si>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</si>
  <si>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</si>
  <si>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</si>
  <si>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</si>
  <si>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</si>
  <si>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</si>
  <si>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</si>
  <si>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</si>
  <si>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</si>
  <si>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</si>
  <si>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</si>
  <si>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</si>
  <si>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</si>
  <si>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</si>
  <si>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</si>
  <si>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</si>
  <si>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</si>
  <si>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</si>
  <si>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</si>
  <si>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</si>
  <si>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</si>
  <si>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</si>
  <si>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</si>
  <si>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</si>
  <si>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</si>
  <si>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</si>
  <si>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</si>
  <si>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</si>
  <si>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</si>
  <si>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</si>
  <si>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</si>
  <si>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</si>
  <si>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</si>
  <si>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</si>
  <si>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</si>
  <si>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</si>
  <si>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</si>
  <si>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</si>
  <si>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</si>
  <si>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</si>
  <si>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</si>
  <si>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</si>
  <si>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</si>
  <si>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</si>
  <si>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</si>
  <si>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</si>
  <si>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</si>
  <si>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</si>
  <si>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</si>
  <si>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</si>
  <si>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</si>
  <si>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</si>
  <si>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</si>
  <si>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</si>
  <si>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</si>
  <si>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</si>
  <si>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</si>
  <si>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</si>
  <si>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</si>
  <si>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</si>
  <si>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</si>
  <si>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</si>
  <si>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</si>
  <si>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</si>
  <si>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</si>
  <si>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</si>
  <si>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</si>
  <si>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</si>
  <si>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</si>
  <si>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</si>
  <si>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</si>
  <si>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</si>
  <si>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</si>
  <si>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</si>
  <si>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</si>
  <si>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</si>
  <si>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</si>
  <si>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</si>
  <si>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</si>
  <si>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</si>
  <si>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</si>
  <si>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</si>
  <si>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</si>
  <si>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</si>
  <si>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</si>
  <si>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</si>
  <si>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</si>
  <si>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</si>
  <si>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</si>
  <si>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</si>
  <si>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</si>
  <si>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</si>
  <si>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</si>
  <si>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</si>
  <si>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</si>
  <si>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</si>
  <si>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</si>
  <si>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</si>
  <si>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</si>
  <si>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</si>
  <si>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</si>
  <si>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</si>
  <si>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</si>
  <si>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</si>
  <si>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</si>
  <si>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</si>
  <si>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</si>
  <si>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</si>
  <si>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</si>
  <si>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</si>
  <si>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</si>
  <si>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</si>
  <si>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</si>
  <si>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</si>
  <si>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</si>
  <si>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</si>
  <si>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</si>
  <si>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</si>
  <si>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</si>
  <si>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</si>
  <si>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</si>
  <si>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</si>
  <si>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</si>
  <si>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</si>
  <si>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</si>
  <si>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</si>
  <si>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</si>
  <si>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</si>
  <si>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</si>
  <si>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</si>
  <si>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</si>
  <si>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</si>
  <si>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</si>
  <si>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</si>
  <si>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</si>
  <si>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</si>
  <si>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</si>
  <si>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</si>
  <si>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</si>
  <si>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</si>
  <si>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</si>
  <si>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</si>
  <si>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</si>
  <si>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</si>
  <si>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</si>
  <si>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</si>
  <si>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</si>
  <si>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</si>
  <si>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</si>
  <si>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</si>
  <si>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</si>
  <si>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</si>
  <si>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</si>
  <si>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</si>
  <si>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</si>
  <si>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</si>
  <si>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</si>
  <si>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</si>
  <si>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</si>
  <si>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</si>
  <si>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</si>
  <si>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</si>
  <si>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</si>
  <si>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</si>
  <si>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</si>
  <si>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</si>
  <si>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</si>
  <si>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</si>
  <si>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</si>
  <si>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</si>
  <si>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</si>
  <si>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</si>
  <si>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</si>
  <si>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</si>
  <si>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</si>
  <si>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</si>
  <si>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</si>
  <si>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</si>
  <si>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</si>
  <si>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</si>
  <si>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</si>
  <si>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</si>
  <si>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</si>
  <si>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</si>
  <si>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</si>
  <si>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</si>
  <si>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</si>
  <si>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</si>
  <si>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</si>
  <si>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</si>
  <si>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</si>
  <si>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</si>
  <si>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</si>
  <si>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</si>
  <si>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</si>
  <si>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</si>
  <si>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</si>
  <si>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</si>
  <si>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</si>
  <si>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</si>
  <si>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</si>
  <si>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</si>
  <si>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</si>
  <si>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</si>
  <si>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</si>
  <si>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</si>
  <si>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</si>
  <si>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</si>
  <si>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</si>
  <si>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</si>
  <si>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</si>
  <si>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</si>
  <si>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</si>
  <si>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</si>
  <si>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</si>
  <si>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</si>
  <si>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</si>
  <si>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</si>
  <si>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</si>
  <si>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</si>
  <si>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</si>
  <si>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</si>
  <si>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</si>
  <si>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</si>
  <si>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</si>
  <si>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</si>
  <si>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</si>
  <si>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</si>
  <si>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</si>
  <si>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</si>
  <si>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</si>
  <si>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</si>
  <si>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</si>
  <si>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</si>
  <si>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</si>
  <si>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</si>
  <si>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</si>
  <si>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</si>
  <si>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</si>
  <si>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</si>
  <si>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</si>
  <si>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</si>
  <si>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</si>
  <si>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</si>
  <si>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</si>
  <si>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</si>
  <si>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</si>
  <si>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</si>
  <si>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</si>
  <si>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</si>
  <si>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</si>
  <si>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</si>
  <si>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</si>
  <si>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</si>
  <si>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</si>
  <si>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</si>
  <si>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</si>
  <si>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</si>
  <si>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</si>
  <si>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</si>
  <si>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</si>
  <si>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</si>
  <si>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</si>
  <si>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</si>
  <si>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</si>
  <si>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</si>
  <si>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</si>
  <si>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</si>
  <si>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</si>
  <si>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</si>
  <si>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</si>
  <si>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</si>
  <si>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</si>
  <si>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</si>
  <si>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</si>
  <si>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</si>
  <si>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</si>
  <si>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</si>
  <si>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</si>
  <si>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</si>
  <si>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</si>
  <si>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</si>
  <si>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</si>
  <si>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</si>
  <si>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</si>
  <si>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</si>
  <si>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</si>
  <si>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</si>
  <si>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</si>
  <si>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</si>
  <si>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</si>
  <si>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</si>
  <si>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</si>
  <si>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</si>
  <si>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</si>
  <si>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</si>
  <si>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</si>
  <si>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</si>
  <si>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</si>
  <si>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</si>
  <si>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</si>
  <si>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</si>
  <si>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</si>
  <si>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</si>
  <si>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</si>
  <si>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</si>
  <si>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</si>
  <si>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</si>
  <si>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</si>
  <si>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</si>
  <si>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</si>
  <si>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</si>
  <si>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</si>
  <si>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</si>
  <si>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</si>
  <si>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</si>
  <si>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</si>
  <si>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</si>
  <si>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</si>
  <si>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</si>
  <si>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</si>
  <si>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</si>
  <si>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</si>
  <si>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</si>
  <si>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</si>
  <si>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</si>
  <si>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</si>
  <si>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</si>
  <si>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</si>
  <si>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</si>
  <si>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</si>
  <si>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</si>
  <si>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</si>
  <si>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</si>
  <si>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</si>
  <si>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</si>
  <si>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</si>
  <si>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</si>
  <si>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</si>
  <si>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</si>
  <si>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</si>
  <si>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</si>
  <si>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</si>
  <si>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</si>
  <si>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</si>
  <si>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</si>
  <si>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</si>
  <si>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</si>
  <si>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</si>
  <si>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</si>
  <si>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</si>
  <si>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</si>
  <si>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</si>
  <si>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</si>
  <si>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</si>
  <si>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</si>
  <si>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</si>
  <si>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</si>
  <si>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</si>
  <si>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</si>
  <si>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</si>
  <si>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</si>
  <si>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</si>
  <si>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</si>
  <si>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</si>
  <si>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</si>
  <si>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</si>
  <si>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</si>
  <si>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</si>
  <si>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</si>
  <si>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</si>
  <si>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</si>
  <si>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</si>
  <si>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</si>
  <si>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</si>
  <si>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</si>
  <si>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</si>
  <si>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</si>
  <si>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</si>
  <si>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</si>
  <si>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</si>
  <si>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</si>
  <si>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</si>
  <si>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</si>
  <si>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</si>
  <si>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</si>
  <si>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</si>
  <si>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</si>
  <si>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</si>
  <si>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</si>
  <si>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</si>
  <si>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</si>
  <si>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</si>
  <si>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</si>
  <si>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</si>
  <si>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</si>
  <si>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</si>
  <si>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</si>
  <si>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</si>
  <si>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</si>
  <si>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</si>
  <si>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</si>
  <si>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</si>
  <si>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</si>
  <si>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</si>
  <si>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</si>
  <si>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</si>
  <si>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</si>
  <si>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</si>
  <si>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</si>
  <si>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</si>
  <si>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</si>
  <si>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</si>
  <si>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</si>
  <si>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</si>
  <si>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</si>
  <si>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</si>
  <si>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</si>
  <si>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</si>
  <si>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</si>
  <si>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</si>
  <si>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</si>
  <si>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</si>
  <si>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</si>
  <si>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</si>
  <si>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</si>
  <si>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</si>
  <si>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</si>
  <si>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</si>
  <si>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</si>
  <si>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</si>
  <si>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</si>
  <si>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</si>
  <si>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</si>
  <si>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</si>
  <si>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</si>
  <si>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</si>
  <si>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</si>
  <si>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</si>
  <si>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</si>
  <si>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</si>
  <si>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</si>
  <si>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</si>
  <si>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</si>
  <si>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</si>
  <si>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</si>
  <si>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</si>
  <si>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</si>
  <si>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</si>
  <si>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</si>
  <si>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</si>
  <si>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</si>
  <si>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</si>
  <si>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</si>
  <si>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</si>
  <si>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</si>
  <si>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</si>
  <si>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</si>
  <si>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</si>
  <si>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</si>
  <si>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</si>
  <si>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</si>
  <si>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</si>
  <si>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</si>
  <si>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</si>
  <si>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</si>
  <si>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</si>
  <si>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</si>
  <si>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</si>
  <si>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</si>
  <si>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</si>
  <si>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</si>
  <si>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</si>
  <si>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</si>
  <si>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</si>
  <si>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</si>
  <si>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</si>
  <si>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</si>
  <si>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</si>
  <si>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</si>
  <si>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</si>
  <si>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</si>
  <si>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</si>
  <si>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</si>
  <si>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</si>
  <si>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</si>
  <si>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</si>
  <si>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</si>
  <si>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</si>
  <si>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</si>
  <si>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</si>
  <si>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</si>
  <si>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</si>
  <si>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</si>
  <si>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</si>
  <si>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</si>
  <si>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</si>
  <si>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</si>
  <si>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</si>
  <si>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</si>
  <si>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</si>
  <si>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</si>
  <si>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</si>
  <si>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</si>
  <si>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</si>
  <si>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</si>
  <si>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</si>
  <si>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</si>
  <si>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</si>
  <si>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</si>
  <si>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</si>
  <si>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</si>
  <si>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</si>
  <si>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</si>
  <si>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</si>
  <si>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</si>
  <si>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</si>
  <si>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</si>
  <si>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</si>
  <si>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</si>
  <si>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</si>
  <si>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</si>
  <si>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</si>
  <si>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</si>
  <si>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</si>
  <si>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</si>
  <si>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</si>
  <si>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</si>
  <si>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</si>
  <si>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</si>
  <si>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</si>
  <si>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</si>
  <si>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</si>
  <si>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</si>
  <si>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</si>
  <si>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</si>
  <si>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</si>
  <si>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</si>
  <si>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</si>
  <si>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</si>
  <si>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</si>
  <si>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</si>
  <si>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</si>
  <si>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</si>
  <si>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</si>
  <si>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</si>
  <si>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</si>
  <si>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</si>
  <si>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</si>
  <si>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</si>
  <si>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</si>
  <si>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</si>
  <si>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</si>
  <si>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</si>
  <si>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</si>
  <si>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</si>
  <si>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</si>
  <si>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</si>
  <si>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</si>
  <si>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</si>
  <si>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</si>
  <si>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</si>
  <si>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</si>
  <si>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</si>
  <si>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</si>
  <si>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</si>
  <si>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</si>
  <si>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</si>
  <si>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</si>
  <si>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</si>
  <si>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</si>
  <si>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</si>
  <si>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</si>
  <si>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</si>
  <si>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</si>
  <si>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</si>
  <si>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</si>
  <si>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</si>
  <si>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</si>
  <si>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</si>
  <si>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</si>
  <si>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</si>
  <si>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</si>
  <si>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</si>
  <si>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</si>
  <si>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</si>
  <si>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</si>
  <si>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</si>
  <si>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</si>
  <si>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</si>
  <si>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</si>
  <si>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</si>
  <si>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</si>
  <si>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</si>
  <si>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</si>
  <si>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</si>
  <si>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</si>
  <si>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</si>
  <si>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</si>
  <si>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</si>
  <si>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</si>
  <si>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</si>
  <si>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</si>
  <si>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</si>
  <si>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</si>
  <si>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</si>
  <si>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</si>
  <si>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</si>
  <si>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</si>
  <si>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</si>
  <si>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</si>
  <si>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</si>
  <si>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</si>
  <si>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</si>
  <si>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</si>
  <si>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</si>
  <si>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</si>
  <si>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</si>
  <si>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</si>
  <si>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</si>
  <si>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</si>
  <si>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</si>
  <si>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</si>
  <si>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</si>
  <si>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</si>
  <si>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</si>
  <si>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</si>
  <si>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</si>
  <si>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</si>
  <si>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</si>
  <si>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</si>
  <si>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</si>
  <si>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</si>
  <si>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</si>
  <si>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</si>
  <si>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</si>
  <si>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</si>
  <si>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</si>
  <si>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</si>
  <si>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</si>
  <si>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</si>
  <si>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</si>
  <si>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</si>
  <si>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</si>
  <si>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</si>
  <si>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</si>
  <si>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</si>
  <si>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</si>
  <si>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</si>
  <si>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</si>
  <si>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</si>
  <si>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</si>
  <si>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</si>
  <si>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</si>
  <si>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</si>
  <si>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</si>
  <si>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</si>
  <si>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</si>
  <si>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</si>
  <si>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</si>
  <si>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</si>
  <si>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</si>
  <si>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</si>
  <si>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</si>
  <si>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</si>
  <si>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</si>
  <si>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</si>
  <si>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</si>
  <si>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</si>
  <si>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</si>
  <si>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</si>
  <si>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</si>
  <si>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</si>
  <si>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</si>
  <si>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</si>
  <si>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</si>
  <si>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</si>
  <si>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</si>
  <si>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</si>
  <si>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</si>
  <si>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</si>
  <si>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</si>
  <si>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</si>
  <si>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</si>
  <si>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</si>
  <si>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</si>
  <si>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</si>
  <si>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</si>
  <si>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</si>
  <si>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</si>
  <si>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</si>
  <si>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</si>
  <si>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</si>
  <si>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</si>
  <si>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</si>
  <si>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</si>
  <si>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</si>
  <si>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</si>
  <si>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</si>
  <si>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</si>
  <si>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</si>
  <si>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</si>
  <si>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</si>
  <si>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</si>
  <si>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</si>
  <si>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</si>
  <si>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</si>
  <si>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</si>
  <si>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</si>
  <si>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</si>
  <si>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</si>
  <si>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</si>
  <si>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</si>
  <si>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</si>
  <si>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</si>
  <si>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</si>
  <si>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</si>
  <si>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</si>
  <si>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</si>
  <si>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</si>
  <si>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</si>
  <si>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</si>
  <si>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</si>
  <si>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</si>
  <si>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</si>
  <si>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</si>
  <si>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</si>
  <si>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</si>
  <si>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</si>
  <si>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</si>
  <si>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</si>
  <si>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</si>
  <si>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</si>
  <si>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</si>
  <si>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</si>
  <si>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</si>
  <si>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</si>
  <si>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</si>
  <si>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</si>
  <si>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</si>
  <si>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</si>
  <si>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</si>
  <si>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</si>
  <si>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</si>
  <si>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</si>
  <si>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</si>
  <si>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</si>
  <si>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</si>
  <si>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</si>
  <si>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</si>
  <si>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</si>
  <si>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</si>
  <si>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</si>
  <si>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</si>
  <si>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</si>
  <si>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</si>
  <si>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</si>
  <si>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</si>
  <si>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</si>
  <si>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</si>
  <si>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</si>
  <si>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</si>
  <si>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</si>
  <si>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</si>
  <si>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</si>
  <si>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</si>
  <si>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</si>
  <si>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</si>
  <si>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</si>
  <si>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</si>
  <si>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</si>
  <si>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</si>
  <si>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</si>
  <si>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</si>
  <si>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</si>
  <si>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</si>
  <si>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</si>
  <si>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</si>
  <si>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</si>
  <si>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</si>
  <si>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</si>
  <si>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</si>
  <si>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</si>
  <si>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</si>
  <si>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</si>
  <si>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</si>
  <si>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</si>
  <si>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</si>
  <si>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</si>
  <si>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</si>
  <si>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</si>
  <si>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</si>
  <si>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</si>
  <si>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</si>
  <si>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</si>
  <si>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</si>
  <si>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</si>
  <si>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</si>
  <si>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</si>
  <si>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</si>
  <si>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</si>
  <si>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</si>
  <si>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</si>
  <si>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</si>
  <si>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</si>
  <si>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</si>
  <si>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</si>
  <si>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</si>
  <si>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</si>
  <si>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</si>
  <si>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</si>
  <si>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</si>
  <si>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</si>
  <si>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</si>
  <si>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</si>
  <si>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</si>
  <si>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</si>
  <si>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</si>
  <si>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</si>
  <si>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</si>
  <si>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</si>
  <si>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</si>
  <si>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</si>
  <si>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</si>
  <si>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</si>
  <si>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</si>
  <si>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</si>
  <si>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</si>
  <si>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</si>
  <si>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</si>
  <si>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</si>
  <si>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</si>
  <si>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</si>
  <si>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</si>
  <si>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</si>
  <si>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</si>
  <si>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</si>
  <si>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</si>
  <si>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</si>
  <si>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</si>
  <si>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</si>
  <si>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</si>
  <si>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</si>
  <si>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</si>
  <si>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</si>
  <si>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</si>
  <si>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</si>
  <si>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</si>
  <si>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</si>
  <si>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</si>
  <si>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</si>
  <si>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</si>
  <si>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</si>
  <si>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</si>
  <si>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</si>
  <si>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</si>
  <si>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</si>
  <si>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</si>
  <si>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</si>
  <si>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</si>
  <si>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</si>
  <si>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</si>
  <si>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</si>
  <si>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</si>
  <si>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</si>
  <si>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</si>
  <si>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</si>
  <si>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</si>
  <si>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</si>
  <si>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</si>
  <si>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</si>
  <si>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</si>
  <si>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</si>
  <si>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</si>
  <si>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</si>
  <si>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</si>
  <si>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</si>
  <si>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</si>
  <si>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</si>
  <si>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</si>
  <si>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</si>
  <si>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</si>
  <si>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</si>
  <si>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</si>
  <si>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</si>
  <si>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</si>
  <si>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</si>
  <si>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</si>
  <si>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</si>
  <si>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</si>
  <si>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</si>
  <si>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</si>
  <si>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</si>
  <si>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</si>
  <si>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</si>
  <si>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</si>
  <si>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</si>
  <si>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</si>
  <si>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</si>
  <si>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</si>
  <si>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</si>
  <si>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</si>
  <si>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</si>
  <si>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</si>
  <si>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</si>
  <si>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</si>
  <si>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</si>
  <si>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</si>
  <si>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</si>
  <si>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</si>
  <si>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</si>
  <si>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</si>
  <si>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</si>
  <si>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</si>
  <si>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</si>
  <si>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</si>
  <si>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</si>
  <si>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</si>
  <si>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</si>
  <si>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</si>
  <si>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</si>
  <si>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</si>
  <si>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</si>
  <si>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</si>
  <si>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</si>
  <si>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</si>
  <si>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</si>
  <si>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</si>
  <si>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</si>
  <si>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</si>
  <si>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</si>
  <si>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</si>
  <si>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</si>
  <si>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</si>
  <si>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</si>
  <si>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</si>
  <si>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</si>
  <si>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</si>
  <si>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</si>
  <si>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</si>
  <si>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</si>
  <si>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</si>
  <si>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</si>
  <si>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</si>
  <si>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</si>
  <si>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</si>
  <si>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</si>
  <si>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</si>
  <si>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</si>
  <si>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</si>
  <si>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</si>
  <si>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</si>
  <si>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</si>
  <si>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</si>
  <si>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</si>
  <si>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</si>
  <si>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</si>
  <si>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</si>
  <si>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</si>
  <si>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</si>
  <si>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</si>
  <si>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</si>
  <si>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</si>
  <si>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</si>
  <si>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</si>
  <si>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</si>
  <si>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</si>
  <si>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</si>
  <si>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</si>
  <si>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</si>
  <si>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</si>
  <si>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</si>
  <si>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</si>
  <si>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</si>
  <si>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</si>
  <si>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</si>
  <si>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</si>
  <si>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</si>
  <si>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</si>
  <si>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</si>
  <si>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</si>
  <si>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</si>
  <si>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</si>
  <si>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</si>
  <si>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</si>
  <si>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</si>
  <si>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</si>
  <si>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</si>
  <si>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</si>
  <si>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</si>
  <si>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</si>
  <si>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</si>
  <si>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</si>
  <si>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</si>
  <si>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</si>
  <si>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</si>
  <si>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</si>
  <si>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</si>
  <si>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</si>
  <si>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</si>
  <si>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</si>
  <si>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</si>
  <si>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</si>
  <si>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</si>
  <si>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</si>
  <si>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</si>
  <si>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</si>
  <si>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</si>
  <si>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</si>
  <si>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</si>
  <si>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</si>
  <si>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</si>
  <si>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</si>
  <si>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</si>
  <si>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</si>
  <si>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</si>
  <si>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</si>
  <si>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</si>
  <si>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</si>
  <si>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</si>
  <si>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</si>
  <si>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</si>
  <si>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</si>
  <si>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</si>
  <si>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</si>
  <si>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</si>
  <si>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</si>
  <si>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</si>
  <si>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</si>
  <si>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</si>
  <si>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</si>
  <si>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</si>
  <si>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</si>
  <si>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</si>
  <si>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</si>
  <si>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</si>
  <si>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</si>
  <si>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</si>
  <si>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</si>
  <si>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</si>
  <si>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</si>
  <si>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</si>
  <si>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</si>
  <si>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</si>
  <si>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</si>
  <si>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</si>
  <si>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</si>
  <si>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</si>
  <si>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</si>
  <si>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</si>
  <si>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</si>
  <si>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</si>
  <si>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</si>
  <si>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</si>
  <si>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</si>
  <si>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</si>
  <si>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</si>
  <si>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</si>
  <si>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</si>
  <si>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</si>
  <si>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</si>
  <si>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</si>
  <si>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</si>
  <si>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</si>
  <si>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</si>
  <si>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</si>
  <si>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</si>
  <si>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</si>
  <si>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</si>
  <si>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</si>
  <si>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</si>
  <si>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</si>
  <si>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</si>
  <si>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</si>
  <si>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</si>
  <si>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</si>
  <si>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</si>
  <si>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</si>
  <si>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</si>
  <si>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</si>
  <si>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</si>
  <si>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</si>
  <si>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</si>
  <si>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</si>
  <si>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</si>
  <si>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</si>
  <si>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</si>
  <si>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</si>
  <si>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</si>
  <si>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</si>
  <si>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</si>
  <si>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</si>
  <si>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</si>
  <si>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</si>
  <si>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</si>
  <si>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</si>
  <si>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</si>
  <si>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</si>
  <si>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</si>
  <si>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</si>
  <si>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</si>
  <si>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</si>
  <si>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</si>
  <si>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</si>
  <si>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</si>
  <si>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</si>
  <si>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</si>
  <si>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</si>
  <si>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</si>
  <si>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</si>
  <si>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</si>
  <si>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</si>
  <si>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</si>
  <si>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</si>
  <si>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</si>
  <si>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</si>
  <si>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</si>
  <si>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</si>
  <si>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</si>
  <si>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</si>
  <si>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</si>
  <si>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</si>
  <si>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</si>
  <si>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</si>
  <si>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</si>
  <si>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</si>
  <si>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</si>
  <si>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</si>
  <si>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</si>
  <si>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</si>
  <si>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</si>
  <si>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</si>
  <si>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</si>
  <si>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</si>
  <si>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</si>
  <si>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</si>
  <si>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</si>
  <si>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</si>
  <si>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</si>
  <si>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</si>
  <si>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</si>
  <si>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</si>
  <si>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</si>
  <si>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</si>
  <si>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</si>
  <si>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</si>
  <si>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</si>
  <si>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</si>
  <si>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</si>
  <si>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</si>
  <si>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</si>
  <si>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</si>
  <si>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</si>
  <si>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</si>
  <si>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</si>
  <si>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</si>
  <si>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</si>
  <si>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</si>
  <si>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</si>
  <si>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</si>
  <si>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</si>
  <si>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</si>
  <si>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</si>
  <si>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</si>
  <si>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</si>
  <si>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</si>
  <si>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</si>
  <si>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</si>
  <si>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</si>
  <si>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</si>
  <si>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</si>
  <si>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</si>
  <si>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</si>
  <si>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</si>
  <si>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</si>
  <si>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</si>
  <si>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</si>
  <si>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</si>
  <si>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</si>
  <si>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</si>
  <si>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</si>
  <si>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</si>
  <si>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</si>
  <si>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</si>
  <si>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</si>
  <si>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</si>
  <si>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</si>
  <si>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</si>
  <si>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</si>
  <si>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</si>
  <si>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</si>
  <si>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</si>
  <si>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</si>
  <si>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</si>
  <si>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</si>
  <si>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</si>
  <si>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</si>
  <si>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</si>
  <si>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</si>
  <si>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</si>
  <si>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</si>
  <si>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</si>
  <si>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</si>
  <si>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</si>
  <si>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</si>
  <si>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</si>
  <si>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</si>
  <si>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</si>
  <si>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</si>
  <si>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</si>
  <si>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</si>
  <si>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</si>
  <si>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</si>
  <si>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</si>
  <si>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</si>
  <si>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</si>
  <si>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</si>
  <si>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</si>
  <si>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</si>
  <si>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</si>
  <si>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</si>
  <si>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</si>
  <si>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</si>
  <si>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</si>
  <si>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</si>
  <si>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</si>
  <si>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</si>
  <si>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</si>
  <si>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</si>
  <si>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</si>
  <si>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</si>
  <si>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</si>
  <si>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</si>
  <si>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</si>
  <si>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</si>
  <si>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</si>
  <si>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</si>
  <si>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</si>
  <si>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</si>
  <si>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</si>
  <si>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</si>
  <si>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</si>
  <si>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</si>
  <si>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</si>
  <si>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</si>
  <si>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</si>
  <si>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</si>
  <si>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</si>
  <si>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</si>
  <si>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</si>
  <si>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</si>
  <si>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</si>
  <si>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</si>
  <si>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</si>
  <si>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</si>
  <si>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</si>
  <si>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</si>
  <si>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</si>
  <si>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</si>
  <si>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</si>
  <si>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</si>
  <si>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</si>
  <si>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</si>
  <si>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</si>
  <si>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</si>
  <si>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</si>
  <si>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</si>
  <si>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</si>
  <si>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</si>
  <si>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</si>
  <si>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</si>
  <si>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</si>
  <si>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</si>
  <si>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</si>
  <si>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</si>
  <si>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</si>
  <si>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</si>
  <si>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</si>
  <si>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</si>
  <si>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</si>
  <si>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</si>
  <si>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</si>
  <si>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</si>
  <si>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</si>
  <si>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</si>
  <si>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</si>
  <si>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</si>
  <si>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</si>
  <si>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</si>
  <si>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</si>
  <si>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</si>
  <si>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</si>
  <si>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</si>
  <si>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</si>
  <si>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</si>
  <si>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</si>
  <si>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</si>
  <si>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</si>
  <si>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</si>
  <si>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</si>
  <si>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</si>
  <si>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</si>
  <si>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</si>
  <si>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</si>
  <si>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</si>
  <si>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</si>
  <si>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</si>
  <si>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</si>
  <si>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</si>
  <si>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</si>
  <si>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</si>
  <si>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</si>
  <si>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</si>
  <si>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</si>
  <si>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</si>
  <si>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</si>
  <si>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</si>
  <si>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</si>
  <si>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</si>
  <si>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</si>
  <si>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</si>
  <si>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</si>
  <si>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</si>
  <si>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</si>
  <si>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</si>
  <si>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</si>
  <si>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</si>
  <si>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</si>
  <si>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</si>
  <si>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</si>
  <si>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</si>
  <si>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</si>
  <si>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</si>
  <si>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</si>
  <si>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</si>
  <si>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</si>
  <si>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</si>
  <si>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</si>
  <si>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</si>
  <si>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</si>
  <si>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</si>
  <si>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</si>
  <si>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</si>
  <si>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</si>
  <si>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</si>
  <si>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</si>
  <si>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</si>
  <si>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</si>
  <si>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</si>
  <si>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</si>
  <si>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</si>
  <si>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</si>
  <si>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</si>
  <si>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</si>
  <si>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</si>
  <si>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</si>
  <si>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</si>
  <si>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</si>
  <si>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</si>
  <si>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</si>
  <si>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</si>
  <si>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</si>
  <si>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</si>
  <si>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</si>
  <si>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</si>
  <si>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</si>
  <si>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</si>
  <si>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</si>
  <si>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</si>
  <si>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</si>
  <si>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</si>
  <si>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</si>
  <si>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</si>
  <si>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</si>
  <si>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</si>
  <si>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</si>
  <si>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</si>
  <si>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</si>
  <si>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</si>
  <si>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</si>
  <si>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</si>
  <si>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</si>
  <si>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</si>
  <si>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</si>
  <si>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</si>
  <si>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</si>
  <si>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</si>
  <si>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</si>
  <si>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</si>
  <si>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</si>
  <si>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</si>
  <si>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</si>
  <si>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</si>
  <si>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</si>
  <si>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</si>
  <si>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</si>
  <si>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</si>
  <si>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</si>
  <si>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</si>
  <si>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</si>
  <si>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</si>
  <si>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</si>
  <si>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</si>
  <si>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</si>
  <si>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</si>
  <si>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</si>
  <si>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</si>
  <si>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</si>
  <si>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</si>
  <si>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</si>
  <si>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</si>
  <si>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</si>
  <si>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</si>
  <si>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</si>
  <si>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</si>
  <si>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</si>
  <si>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</si>
  <si>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</si>
  <si>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</si>
  <si>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</si>
  <si>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</si>
  <si>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</si>
  <si>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</si>
  <si>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</si>
  <si>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</si>
  <si>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</si>
  <si>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</si>
  <si>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</si>
  <si>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</si>
  <si>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</si>
  <si>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</si>
  <si>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</si>
  <si>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</si>
  <si>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</si>
  <si>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</si>
  <si>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</si>
  <si>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</si>
  <si>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</si>
  <si>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</si>
  <si>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</si>
  <si>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</si>
  <si>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</si>
  <si>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</si>
  <si>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</si>
  <si>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</si>
  <si>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</si>
  <si>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</si>
  <si>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</si>
  <si>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</si>
  <si>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</si>
  <si>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</si>
  <si>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</si>
  <si>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</si>
  <si>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</si>
  <si>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</si>
  <si>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</si>
  <si>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</si>
  <si>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</si>
  <si>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</si>
  <si>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</si>
  <si>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</si>
  <si>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</si>
  <si>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</si>
  <si>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</si>
  <si>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</si>
  <si>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</si>
  <si>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</si>
  <si>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</si>
  <si>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</si>
  <si>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</si>
  <si>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</si>
  <si>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</si>
  <si>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</si>
  <si>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</si>
  <si>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</si>
  <si>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</si>
  <si>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</si>
  <si>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</si>
  <si>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</si>
  <si>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</si>
  <si>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</si>
  <si>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</si>
  <si>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</si>
  <si>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</si>
  <si>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</si>
  <si>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</si>
  <si>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</si>
  <si>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</si>
  <si>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</si>
  <si>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</si>
  <si>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</si>
  <si>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</si>
  <si>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</si>
  <si>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</si>
  <si>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</si>
  <si>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</si>
  <si>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</si>
  <si>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</si>
  <si>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</si>
  <si>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</si>
  <si>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</si>
  <si>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</si>
  <si>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</si>
  <si>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</si>
  <si>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</si>
  <si>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</si>
  <si>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</si>
  <si>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</si>
  <si>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</si>
  <si>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</si>
  <si>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</si>
  <si>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</si>
  <si>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</si>
  <si>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</si>
  <si>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</si>
  <si>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</si>
  <si>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</si>
  <si>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</si>
  <si>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</si>
  <si>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</si>
  <si>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</si>
  <si>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</si>
  <si>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</si>
  <si>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</si>
  <si>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</si>
  <si>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</si>
  <si>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</si>
  <si>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</si>
  <si>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</si>
  <si>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</si>
  <si>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</si>
  <si>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</si>
  <si>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</si>
  <si>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</si>
  <si>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</si>
  <si>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</si>
  <si>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</si>
  <si>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</si>
  <si>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</si>
  <si>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</si>
  <si>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</si>
  <si>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</si>
  <si>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</si>
  <si>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</si>
  <si>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</si>
  <si>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</si>
  <si>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</si>
  <si>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</si>
  <si>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</si>
  <si>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</si>
  <si>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</si>
  <si>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</si>
  <si>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</si>
  <si>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</si>
  <si>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</si>
  <si>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</si>
  <si>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</si>
  <si>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</si>
  <si>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</si>
  <si>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</si>
  <si>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</si>
  <si>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</si>
  <si>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</si>
  <si>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</si>
  <si>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</si>
  <si>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</si>
  <si>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</si>
  <si>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</si>
  <si>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</si>
  <si>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</si>
  <si>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</si>
  <si>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</si>
  <si>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</si>
  <si>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</si>
  <si>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</si>
  <si>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</si>
  <si>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</si>
  <si>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</si>
  <si>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</si>
  <si>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</si>
  <si>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</si>
  <si>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</si>
  <si>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</si>
  <si>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</si>
  <si>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</si>
  <si>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</si>
  <si>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</si>
  <si>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</si>
  <si>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</si>
  <si>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</si>
  <si>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</si>
  <si>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</si>
  <si>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</si>
  <si>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</si>
  <si>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</si>
  <si>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</si>
  <si>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</si>
  <si>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</si>
  <si>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</si>
  <si>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</si>
  <si>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</si>
  <si>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</si>
  <si>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</si>
  <si>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</si>
  <si>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</si>
  <si>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</si>
  <si>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</si>
  <si>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</si>
  <si>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</si>
  <si>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</si>
  <si>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</si>
  <si>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</si>
  <si>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</si>
  <si>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</si>
  <si>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</si>
  <si>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</si>
  <si>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</si>
  <si>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</si>
  <si>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</si>
  <si>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</si>
  <si>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</si>
  <si>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</si>
  <si>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</si>
  <si>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</si>
  <si>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</si>
  <si>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</si>
  <si>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</si>
  <si>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</si>
  <si>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</si>
  <si>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</si>
  <si>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</si>
  <si>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</si>
  <si>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</si>
  <si>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</si>
  <si>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</si>
  <si>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</si>
  <si>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</si>
  <si>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</si>
  <si>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</si>
  <si>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</si>
  <si>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</si>
  <si>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</si>
  <si>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</si>
  <si>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</si>
  <si>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</si>
  <si>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</si>
  <si>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</si>
  <si>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</si>
  <si>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</si>
  <si>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</si>
  <si>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</si>
  <si>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</si>
  <si>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</si>
  <si>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</si>
  <si>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</si>
  <si>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</si>
  <si>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</si>
  <si>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</si>
  <si>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</si>
  <si>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</si>
  <si>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</si>
  <si>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</si>
  <si>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</si>
  <si>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</si>
  <si>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</si>
  <si>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</si>
  <si>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</si>
  <si>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</si>
  <si>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</si>
  <si>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</si>
  <si>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</si>
  <si>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</si>
  <si>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</si>
  <si>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</si>
  <si>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</si>
  <si>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</si>
  <si>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</si>
  <si>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</si>
  <si>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</si>
  <si>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</si>
  <si>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</si>
  <si>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</si>
  <si>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</si>
  <si>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</si>
  <si>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</si>
  <si>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</si>
  <si>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</si>
  <si>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</si>
  <si>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</si>
  <si>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</si>
  <si>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</si>
  <si>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</si>
  <si>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</si>
  <si>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</si>
  <si>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</si>
  <si>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</si>
  <si>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</si>
  <si>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</si>
  <si>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</si>
  <si>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</si>
  <si>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</si>
  <si>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</si>
  <si>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</si>
  <si>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</si>
  <si>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</si>
  <si>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</si>
  <si>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</si>
  <si>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</si>
  <si>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</si>
  <si>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</si>
  <si>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</si>
  <si>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</si>
  <si>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</si>
  <si>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</si>
  <si>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</si>
  <si>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</si>
  <si>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</si>
  <si>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</si>
  <si>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</si>
  <si>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</si>
  <si>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</si>
  <si>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</si>
  <si>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</si>
  <si>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</si>
  <si>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</si>
  <si>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</si>
  <si>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</si>
  <si>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</si>
  <si>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</si>
  <si>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</si>
  <si>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</si>
  <si>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</si>
  <si>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</si>
  <si>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</si>
  <si>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</si>
  <si>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</si>
  <si>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</si>
  <si>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</si>
  <si>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</si>
  <si>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</si>
  <si>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</si>
  <si>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</si>
  <si>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</si>
  <si>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</si>
  <si>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</si>
  <si>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</si>
  <si>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</si>
  <si>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</si>
  <si>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</si>
  <si>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</si>
  <si>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</si>
  <si>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</si>
  <si>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</si>
  <si>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</si>
  <si>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</si>
  <si>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</si>
  <si>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</si>
  <si>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</si>
  <si>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</si>
  <si>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</si>
  <si>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</si>
  <si>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</si>
  <si>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</si>
  <si>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</si>
  <si>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</si>
  <si>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</si>
  <si>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</si>
  <si>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</si>
  <si>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</si>
  <si>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</si>
  <si>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</si>
  <si>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</si>
  <si>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</si>
  <si>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</si>
  <si>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</si>
  <si>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</si>
  <si>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</si>
  <si>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</si>
  <si>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</si>
  <si>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</si>
  <si>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</si>
  <si>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</si>
  <si>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</si>
  <si>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</si>
  <si>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</si>
  <si>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</si>
  <si>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</si>
  <si>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</si>
  <si>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</si>
  <si>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</si>
  <si>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</si>
  <si>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</si>
  <si>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</si>
  <si>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</si>
  <si>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</si>
  <si>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</si>
  <si>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</si>
  <si>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</si>
  <si>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</si>
  <si>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</si>
  <si>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</si>
  <si>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</si>
  <si>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</si>
  <si>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</si>
  <si>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</si>
  <si>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</si>
  <si>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</si>
  <si>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</si>
  <si>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</si>
  <si>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</si>
  <si>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</si>
  <si>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</si>
  <si>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</si>
  <si>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</si>
  <si>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</si>
  <si>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</si>
  <si>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</si>
  <si>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</si>
  <si>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</si>
  <si>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</si>
  <si>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</si>
  <si>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</si>
  <si>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</si>
  <si>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</si>
  <si>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</si>
  <si>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</si>
  <si>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</si>
  <si>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</si>
  <si>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</si>
  <si>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</si>
  <si>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</si>
  <si>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</si>
  <si>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</si>
  <si>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</si>
  <si>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</si>
  <si>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</si>
  <si>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</si>
  <si>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</si>
  <si>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</si>
  <si>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</si>
  <si>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</si>
  <si>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</si>
  <si>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</si>
  <si>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</si>
  <si>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</si>
  <si>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</si>
  <si>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</si>
  <si>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</si>
  <si>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</si>
  <si>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</si>
  <si>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</si>
  <si>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</si>
  <si>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</si>
  <si>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</si>
  <si>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</si>
  <si>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</si>
  <si>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</si>
  <si>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</si>
  <si>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</si>
  <si>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</si>
  <si>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</si>
  <si>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</si>
  <si>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</si>
  <si>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</si>
  <si>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</si>
  <si>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</si>
  <si>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</si>
  <si>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</si>
  <si>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</si>
  <si>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</si>
  <si>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</si>
  <si>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</si>
  <si>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</si>
  <si>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</si>
  <si>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</si>
  <si>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</si>
  <si>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</si>
  <si>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</si>
  <si>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</si>
  <si>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</si>
  <si>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</si>
  <si>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</si>
  <si>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</si>
  <si>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</si>
  <si>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</si>
  <si>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</si>
  <si>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</si>
  <si>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</si>
  <si>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</si>
  <si>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</si>
  <si>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</si>
  <si>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</si>
  <si>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</si>
  <si>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</si>
  <si>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</si>
  <si>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</si>
  <si>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</si>
  <si>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</si>
  <si>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</si>
  <si>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</si>
  <si>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</si>
  <si>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</si>
  <si>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</si>
  <si>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</si>
  <si>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</si>
  <si>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</si>
  <si>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</si>
  <si>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</si>
  <si>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</si>
  <si>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</si>
  <si>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</si>
  <si>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</si>
  <si>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</si>
  <si>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</si>
  <si>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</si>
  <si>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</si>
  <si>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</si>
  <si>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</si>
  <si>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</si>
  <si>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</si>
  <si>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</si>
  <si>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</si>
  <si>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</si>
  <si>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</si>
  <si>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</si>
  <si>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</si>
  <si>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</si>
  <si>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</si>
  <si>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</si>
  <si>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</si>
  <si>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</si>
  <si>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</si>
  <si>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</si>
  <si>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</si>
  <si>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</si>
  <si>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</si>
  <si>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</si>
  <si>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</si>
  <si>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</si>
  <si>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</si>
  <si>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</si>
  <si>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</si>
  <si>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</si>
  <si>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</si>
  <si>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</si>
  <si>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</si>
  <si>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</si>
  <si>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</si>
  <si>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</si>
  <si>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</si>
  <si>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</si>
  <si>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</si>
  <si>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</si>
  <si>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</si>
  <si>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</si>
  <si>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</si>
  <si>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</si>
  <si>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</si>
  <si>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</si>
  <si>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</si>
  <si>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</si>
  <si>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</si>
  <si>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</si>
  <si>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</si>
  <si>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</si>
  <si>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</si>
  <si>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</si>
  <si>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</si>
  <si>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</si>
  <si>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</si>
  <si>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</si>
  <si>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</si>
  <si>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</si>
  <si>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</si>
  <si>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</si>
  <si>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</si>
  <si>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</si>
  <si>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</si>
  <si>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</si>
  <si>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</si>
  <si>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</si>
  <si>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</si>
  <si>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</si>
  <si>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</si>
  <si>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</si>
  <si>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</si>
  <si>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</si>
  <si>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</si>
  <si>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</si>
  <si>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</si>
  <si>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</si>
  <si>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</si>
  <si>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</si>
  <si>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</si>
  <si>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</si>
  <si>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</si>
  <si>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</si>
  <si>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</si>
  <si>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</si>
  <si>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</si>
  <si>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</si>
  <si>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</si>
  <si>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</si>
  <si>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</si>
  <si>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</si>
  <si>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</si>
  <si>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</si>
  <si>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</si>
  <si>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</si>
  <si>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</si>
  <si>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</si>
  <si>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</si>
  <si>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</si>
  <si>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</si>
  <si>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</si>
  <si>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</si>
  <si>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</si>
  <si>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</si>
  <si>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</si>
  <si>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</si>
  <si>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</si>
  <si>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</si>
  <si>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</si>
  <si>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</si>
  <si>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</si>
  <si>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</si>
  <si>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</si>
  <si>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</si>
  <si>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</si>
  <si>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</si>
  <si>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</si>
  <si>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</si>
  <si>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</si>
  <si>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</si>
  <si>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</si>
  <si>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</si>
  <si>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</si>
  <si>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</si>
  <si>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</si>
  <si>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</si>
  <si>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</si>
  <si>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</si>
  <si>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</si>
  <si>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</si>
  <si>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</si>
  <si>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</si>
  <si>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</si>
  <si>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</si>
  <si>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</si>
  <si>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</si>
  <si>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</si>
  <si>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</si>
  <si>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</si>
  <si>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</si>
  <si>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</si>
  <si>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</si>
  <si>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</si>
  <si>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</si>
  <si>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</si>
  <si>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</si>
  <si>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</si>
  <si>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</si>
  <si>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</si>
  <si>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</si>
  <si>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</si>
  <si>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</si>
  <si>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</si>
  <si>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</si>
  <si>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</si>
  <si>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</si>
  <si>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</si>
  <si>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</si>
  <si>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</si>
  <si>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</si>
  <si>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</si>
  <si>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</si>
  <si>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</si>
  <si>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</si>
  <si>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</si>
  <si>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</si>
  <si>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</si>
  <si>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</si>
  <si>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</si>
  <si>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</si>
  <si>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</si>
  <si>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</si>
  <si>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</si>
  <si>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</si>
  <si>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</si>
  <si>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</si>
  <si>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</si>
  <si>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</si>
  <si>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</si>
  <si>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</si>
  <si>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</si>
  <si>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</si>
  <si>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</si>
  <si>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</si>
  <si>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</si>
  <si>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</si>
  <si>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</si>
  <si>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</si>
  <si>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</si>
  <si>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</si>
  <si>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</si>
  <si>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</si>
  <si>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</si>
  <si>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</si>
  <si>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</si>
  <si>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</si>
  <si>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</si>
  <si>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</si>
  <si>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</si>
  <si>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</si>
  <si>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</si>
  <si>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</si>
  <si>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</si>
  <si>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</si>
  <si>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</si>
  <si>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</si>
  <si>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</si>
  <si>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</si>
  <si>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</si>
  <si>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</si>
  <si>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</si>
  <si>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</si>
  <si>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</si>
  <si>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</si>
  <si>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</si>
  <si>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</si>
  <si>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</si>
  <si>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</si>
  <si>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</si>
  <si>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</si>
  <si>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</si>
  <si>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</si>
  <si>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</si>
  <si>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</si>
  <si>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</si>
  <si>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</si>
  <si>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</si>
  <si>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</si>
  <si>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</si>
  <si>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</si>
  <si>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</si>
  <si>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</si>
  <si>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</si>
  <si>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</si>
  <si>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</si>
  <si>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</si>
  <si>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</si>
  <si>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</si>
  <si>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</si>
  <si>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</si>
  <si>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</si>
  <si>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</si>
  <si>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</si>
  <si>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</si>
  <si>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</si>
  <si>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</si>
  <si>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</si>
  <si>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</si>
  <si>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</si>
  <si>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</si>
  <si>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</si>
  <si>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</si>
  <si>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</si>
  <si>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</si>
  <si>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</si>
  <si>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</si>
  <si>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</si>
  <si>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</si>
  <si>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</si>
  <si>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</si>
  <si>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</si>
  <si>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</si>
  <si>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</si>
  <si>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</si>
  <si>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</si>
  <si>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</si>
  <si>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</si>
  <si>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</si>
  <si>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</si>
  <si>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</si>
  <si>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</si>
  <si>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</si>
  <si>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</si>
  <si>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</si>
  <si>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</si>
  <si>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</si>
  <si>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</si>
  <si>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</si>
  <si>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</si>
  <si>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</si>
  <si>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</si>
  <si>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</si>
  <si>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</si>
  <si>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</si>
  <si>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</si>
  <si>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</si>
  <si>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</si>
  <si>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</si>
  <si>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</si>
  <si>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</si>
  <si>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</si>
  <si>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</si>
  <si>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</si>
  <si>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</si>
  <si>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</si>
  <si>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</si>
  <si>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</si>
  <si>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</si>
  <si>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</si>
  <si>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</si>
  <si>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</si>
  <si>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</si>
  <si>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</si>
  <si>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</si>
  <si>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</si>
  <si>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</si>
  <si>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</si>
  <si>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</si>
  <si>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</si>
  <si>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</si>
  <si>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</si>
  <si>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</si>
  <si>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</si>
  <si>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</si>
  <si>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</si>
  <si>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</si>
  <si>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</si>
  <si>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</si>
  <si>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</si>
  <si>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</si>
  <si>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</si>
  <si>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</si>
  <si>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</si>
  <si>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</si>
  <si>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</si>
  <si>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</si>
  <si>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</si>
  <si>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</si>
  <si>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</si>
  <si>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</si>
  <si>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</si>
  <si>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</si>
  <si>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</si>
  <si>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</si>
  <si>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</si>
  <si>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</si>
  <si>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</si>
  <si>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</si>
  <si>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</si>
  <si>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</si>
  <si>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</si>
  <si>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</si>
  <si>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</si>
  <si>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</si>
  <si>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</si>
  <si>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</si>
  <si>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</si>
  <si>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</si>
  <si>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</si>
  <si>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</si>
  <si>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</si>
  <si>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</si>
  <si>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</si>
  <si>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</si>
  <si>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</si>
  <si>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</si>
  <si>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</si>
  <si>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</si>
  <si>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</si>
  <si>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</si>
  <si>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</si>
  <si>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</si>
  <si>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</si>
  <si>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</si>
  <si>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</si>
  <si>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</si>
  <si>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</si>
  <si>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</si>
  <si>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</si>
  <si>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</si>
  <si>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</si>
  <si>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</si>
  <si>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</si>
  <si>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</si>
  <si>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</si>
  <si>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</si>
  <si>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</si>
  <si>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</si>
  <si>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</si>
  <si>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</si>
  <si>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</si>
  <si>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</si>
  <si>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</si>
  <si>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</si>
  <si>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</si>
  <si>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</si>
  <si>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</si>
  <si>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</si>
  <si>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</si>
  <si>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</si>
  <si>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</si>
  <si>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</si>
  <si>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</si>
  <si>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</si>
  <si>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</si>
  <si>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</si>
  <si>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</si>
  <si>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</si>
  <si>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</si>
  <si>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</si>
  <si>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</si>
  <si>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</si>
  <si>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</si>
  <si>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</si>
  <si>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</si>
  <si>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</si>
  <si>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</si>
  <si>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</si>
  <si>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</si>
  <si>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</si>
  <si>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</si>
  <si>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</si>
  <si>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</si>
  <si>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</si>
  <si>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</si>
  <si>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</si>
  <si>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</si>
  <si>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</si>
  <si>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</si>
  <si>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</si>
  <si>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</si>
  <si>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</si>
  <si>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</si>
  <si>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</si>
  <si>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</si>
  <si>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</si>
  <si>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</si>
  <si>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</si>
  <si>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</si>
  <si>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</si>
  <si>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</si>
  <si>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</si>
  <si>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</si>
  <si>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</si>
  <si>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</si>
  <si>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</si>
  <si>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</si>
  <si>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</si>
  <si>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</si>
  <si>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</si>
  <si>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</si>
  <si>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</si>
  <si>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</si>
  <si>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</si>
  <si>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</si>
  <si>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</si>
  <si>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</si>
  <si>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</si>
  <si>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</si>
  <si>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</si>
  <si>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</si>
  <si>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</si>
  <si>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</si>
  <si>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</si>
  <si>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</si>
  <si>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</si>
  <si>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</si>
  <si>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</si>
  <si>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</si>
  <si>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</si>
  <si>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</si>
  <si>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</si>
  <si>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</si>
  <si>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</si>
  <si>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</si>
  <si>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</si>
  <si>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</si>
  <si>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</si>
  <si>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</si>
  <si>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</si>
  <si>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</si>
  <si>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</si>
  <si>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</si>
  <si>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</si>
  <si>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</si>
  <si>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</si>
  <si>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</si>
  <si>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</si>
  <si>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</si>
  <si>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</si>
  <si>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</si>
  <si>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</si>
  <si>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</si>
  <si>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</si>
  <si>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</si>
  <si>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</si>
  <si>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</si>
  <si>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</si>
  <si>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</si>
  <si>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</si>
  <si>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</si>
  <si>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</si>
  <si>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</si>
  <si>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</si>
  <si>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</si>
  <si>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</si>
  <si>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</si>
  <si>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</si>
  <si>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</si>
  <si>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</si>
  <si>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</si>
  <si>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</si>
  <si>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</si>
  <si>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</si>
  <si>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</si>
  <si>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</si>
  <si>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</si>
  <si>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</si>
  <si>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</si>
  <si>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</si>
  <si>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</si>
  <si>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</si>
  <si>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</si>
  <si>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</si>
  <si>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</si>
  <si>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</si>
  <si>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</si>
  <si>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</si>
  <si>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</si>
  <si>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</si>
  <si>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</si>
  <si>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</si>
  <si>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</si>
  <si>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</si>
  <si>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</si>
  <si>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</si>
  <si>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</si>
  <si>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</si>
  <si>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</si>
  <si>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</si>
  <si>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</si>
  <si>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</si>
  <si>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</si>
  <si>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</si>
  <si>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</si>
  <si>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</si>
  <si>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</si>
  <si>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</si>
  <si>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</si>
  <si>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</si>
  <si>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</si>
  <si>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</si>
  <si>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</si>
  <si>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</si>
  <si>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</si>
  <si>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</si>
  <si>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</si>
  <si>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</si>
  <si>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</si>
  <si>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</si>
  <si>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</si>
  <si>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</si>
  <si>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</si>
  <si>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</si>
  <si>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</si>
  <si>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</si>
  <si>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</si>
  <si>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</si>
  <si>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</si>
  <si>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</si>
  <si>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</si>
  <si>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</si>
  <si>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</si>
  <si>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</si>
  <si>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</si>
  <si>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</si>
  <si>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</si>
  <si>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</si>
  <si>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</si>
  <si>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</si>
  <si>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</si>
  <si>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</si>
  <si>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</si>
  <si>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</si>
  <si>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</si>
  <si>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</si>
  <si>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</si>
  <si>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</si>
  <si>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</si>
  <si>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</si>
  <si>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</si>
  <si>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</si>
  <si>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</si>
  <si>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</si>
  <si>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</si>
  <si>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</si>
  <si>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</si>
  <si>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</si>
  <si>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</si>
  <si>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</si>
  <si>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</si>
  <si>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</si>
  <si>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</si>
  <si>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</si>
  <si>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</si>
  <si>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</si>
  <si>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</si>
  <si>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</si>
  <si>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</si>
  <si>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</si>
  <si>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</si>
  <si>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</si>
  <si>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</si>
  <si>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</si>
  <si>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</si>
  <si>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</si>
  <si>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</si>
  <si>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</si>
  <si>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</si>
  <si>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</si>
  <si>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</si>
  <si>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</si>
  <si>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</si>
  <si>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</si>
  <si>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</si>
  <si>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</si>
  <si>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</si>
  <si>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</si>
  <si>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</si>
  <si>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</si>
  <si>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</si>
  <si>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</si>
  <si>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</si>
  <si>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</si>
  <si>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</si>
  <si>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</si>
  <si>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</si>
  <si>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</si>
  <si>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</si>
  <si>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</si>
  <si>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</si>
  <si>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</si>
  <si>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</si>
  <si>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</si>
  <si>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</si>
  <si>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</si>
  <si>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</si>
  <si>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</si>
  <si>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</si>
  <si>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</si>
  <si>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</si>
  <si>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</si>
  <si>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</si>
  <si>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</si>
  <si>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</si>
  <si>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</si>
  <si>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</si>
  <si>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</si>
  <si>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</si>
  <si>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</si>
  <si>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</si>
  <si>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</si>
  <si>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</si>
  <si>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</si>
  <si>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</si>
  <si>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</si>
  <si>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</si>
  <si>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</si>
  <si>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</si>
  <si>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</si>
  <si>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</si>
  <si>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</si>
  <si>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</si>
  <si>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</si>
  <si>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</si>
  <si>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</si>
  <si>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</si>
  <si>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</si>
  <si>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</si>
  <si>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</si>
  <si>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</si>
  <si>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</si>
  <si>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</si>
  <si>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</si>
  <si>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</si>
  <si>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</si>
  <si>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</si>
  <si>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</si>
  <si>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</si>
  <si>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</si>
  <si>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</si>
  <si>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</si>
  <si>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</si>
  <si>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</si>
  <si>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</si>
  <si>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</si>
  <si>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</si>
  <si>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</si>
  <si>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</si>
  <si>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</si>
  <si>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</si>
  <si>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</si>
  <si>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</si>
  <si>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</si>
  <si>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</si>
  <si>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</si>
  <si>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</si>
  <si>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</si>
  <si>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</si>
  <si>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</si>
  <si>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</si>
  <si>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</si>
  <si>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</si>
  <si>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</si>
  <si>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</si>
  <si>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</si>
  <si>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</si>
  <si>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</si>
  <si>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</si>
  <si>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</si>
  <si>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</si>
  <si>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</si>
  <si>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</si>
  <si>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</si>
  <si>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</si>
  <si>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</si>
  <si>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</si>
  <si>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</si>
  <si>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</si>
  <si>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</si>
  <si>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</si>
  <si>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</si>
  <si>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</si>
  <si>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</si>
  <si>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</si>
  <si>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</si>
  <si>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</si>
  <si>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</si>
  <si>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</si>
  <si>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</si>
  <si>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</si>
  <si>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</si>
  <si>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</si>
  <si>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</si>
  <si>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</si>
  <si>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</si>
  <si>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</si>
  <si>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</si>
  <si>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</si>
  <si>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</si>
  <si>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</si>
  <si>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</si>
  <si>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</si>
  <si>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</si>
  <si>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</si>
  <si>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</si>
  <si>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</si>
  <si>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</si>
  <si>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</si>
  <si>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</si>
  <si>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</si>
  <si>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</si>
  <si>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</si>
  <si>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</si>
  <si>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</si>
  <si>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</si>
  <si>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</si>
  <si>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</si>
  <si>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</si>
  <si>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</si>
  <si>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</si>
  <si>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</si>
  <si>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</si>
  <si>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</si>
  <si>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</si>
  <si>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</si>
  <si>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</si>
  <si>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</si>
  <si>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</si>
  <si>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</si>
  <si>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</si>
  <si>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</si>
  <si>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</si>
  <si>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</si>
  <si>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</si>
  <si>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</si>
  <si>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</si>
  <si>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</si>
  <si>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</si>
  <si>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</si>
  <si>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</si>
  <si>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</si>
  <si>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</si>
  <si>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</si>
  <si>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</si>
  <si>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</si>
  <si>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</si>
  <si>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</si>
  <si>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</si>
  <si>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</si>
  <si>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</si>
  <si>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</si>
  <si>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</si>
  <si>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</si>
  <si>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</si>
  <si>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</si>
  <si>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</si>
  <si>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</si>
  <si>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</si>
  <si>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</si>
  <si>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</si>
  <si>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</si>
  <si>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</si>
  <si>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</si>
  <si>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</si>
  <si>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</si>
  <si>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</si>
  <si>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</si>
  <si>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</si>
  <si>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</si>
  <si>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</si>
  <si>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</si>
  <si>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</si>
  <si>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</si>
  <si>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</si>
  <si>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</si>
  <si>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</si>
  <si>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</si>
  <si>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</si>
  <si>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</si>
  <si>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</si>
  <si>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</si>
  <si>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</si>
  <si>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</si>
  <si>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</si>
  <si>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</si>
  <si>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</si>
  <si>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</si>
  <si>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</si>
  <si>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</si>
  <si>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</si>
  <si>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</si>
  <si>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</si>
  <si>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</si>
  <si>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</si>
  <si>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</si>
  <si>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</si>
  <si>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</si>
  <si>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</si>
  <si>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</si>
  <si>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</si>
  <si>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</si>
  <si>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</si>
  <si>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</si>
  <si>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</si>
  <si>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</si>
  <si>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</si>
  <si>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</si>
  <si>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</si>
  <si>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</si>
  <si>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</si>
  <si>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</si>
  <si>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</si>
  <si>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</si>
  <si>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</si>
  <si>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</si>
  <si>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</si>
  <si>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</si>
  <si>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</si>
  <si>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</si>
  <si>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</si>
  <si>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</si>
  <si>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</si>
  <si>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</si>
  <si>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</si>
  <si>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</si>
  <si>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</si>
  <si>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</si>
  <si>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</si>
  <si>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</si>
  <si>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</si>
  <si>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</si>
  <si>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</si>
  <si>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</si>
  <si>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</si>
  <si>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</si>
  <si>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</si>
  <si>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</si>
  <si>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</si>
  <si>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</si>
  <si>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</si>
  <si>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</si>
  <si>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</si>
  <si>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</si>
  <si>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</si>
  <si>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</si>
  <si>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</si>
  <si>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</si>
  <si>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</si>
  <si>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</si>
  <si>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</si>
  <si>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</si>
  <si>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</si>
  <si>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</si>
  <si>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</si>
  <si>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</si>
  <si>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</si>
  <si>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</si>
  <si>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</si>
  <si>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</si>
  <si>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</si>
  <si>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</si>
  <si>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</si>
  <si>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</si>
  <si>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</si>
  <si>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</si>
  <si>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</si>
  <si>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</si>
  <si>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</si>
  <si>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</si>
  <si>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</si>
  <si>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</si>
  <si>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</si>
  <si>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</si>
  <si>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</si>
  <si>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</si>
  <si>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</si>
  <si>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</si>
  <si>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</si>
  <si>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</si>
  <si>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</si>
  <si>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</si>
  <si>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</si>
  <si>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</si>
  <si>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</si>
  <si>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</si>
  <si>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</si>
  <si>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</si>
  <si>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</si>
  <si>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</si>
  <si>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</si>
  <si>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</si>
  <si>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</si>
  <si>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</si>
  <si>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</si>
  <si>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</si>
  <si>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</si>
  <si>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</si>
  <si>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</si>
  <si>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</si>
  <si>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</si>
  <si>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</si>
  <si>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</si>
  <si>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</si>
  <si>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</si>
  <si>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</si>
  <si>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</si>
  <si>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</si>
  <si>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</si>
  <si>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</si>
  <si>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</si>
  <si>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</si>
  <si>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</si>
  <si>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</si>
  <si>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</si>
  <si>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</si>
  <si>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</si>
  <si>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</si>
  <si>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</si>
  <si>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</si>
  <si>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</si>
  <si>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</si>
  <si>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</si>
  <si>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</si>
  <si>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</si>
  <si>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</si>
  <si>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</si>
  <si>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</si>
  <si>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</si>
  <si>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</si>
  <si>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</si>
  <si>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</si>
  <si>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</si>
  <si>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</si>
  <si>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</si>
  <si>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</si>
  <si>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</si>
  <si>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</si>
  <si>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</si>
  <si>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</si>
  <si>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</si>
  <si>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</si>
  <si>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</si>
  <si>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</si>
  <si>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</si>
  <si>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</si>
  <si>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</si>
  <si>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</si>
  <si>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</si>
  <si>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</si>
  <si>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</si>
  <si>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</si>
  <si>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</si>
  <si>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</si>
  <si>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</si>
  <si>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</si>
  <si>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</si>
  <si>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</si>
  <si>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</si>
  <si>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</si>
  <si>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</si>
  <si>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</si>
  <si>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</si>
  <si>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</si>
  <si>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</si>
  <si>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</si>
  <si>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</si>
  <si>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</si>
  <si>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</si>
  <si>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</si>
  <si>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</si>
  <si>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</si>
  <si>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</si>
  <si>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</si>
  <si>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</si>
  <si>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</si>
  <si>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</si>
  <si>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</si>
  <si>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</si>
  <si>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</si>
  <si>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</si>
  <si>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</si>
  <si>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</si>
  <si>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</si>
  <si>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</si>
  <si>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</si>
  <si>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</si>
  <si>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</si>
  <si>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</si>
  <si>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</si>
  <si>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</si>
  <si>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</si>
  <si>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</si>
  <si>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</si>
  <si>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</si>
  <si>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</si>
  <si>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</si>
  <si>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</si>
  <si>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</si>
  <si>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</si>
  <si>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</si>
  <si>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</si>
  <si>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</si>
  <si>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</si>
  <si>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</si>
  <si>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</si>
  <si>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</si>
  <si>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</si>
  <si>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</si>
  <si>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</si>
  <si>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</si>
  <si>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</si>
  <si>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</si>
  <si>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</si>
  <si>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</si>
  <si>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</si>
  <si>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</si>
  <si>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</si>
  <si>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</si>
  <si>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</si>
  <si>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</si>
  <si>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</si>
  <si>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</si>
  <si>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</si>
  <si>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</si>
  <si>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</si>
  <si>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</si>
  <si>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</si>
  <si>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</si>
  <si>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</si>
  <si>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</si>
  <si>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</si>
  <si>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</si>
  <si>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</si>
  <si>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</si>
  <si>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</si>
  <si>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</si>
  <si>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</si>
  <si>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</si>
  <si>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</si>
  <si>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</si>
  <si>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</si>
  <si>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</si>
  <si>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</si>
  <si>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</si>
  <si>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</si>
  <si>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</si>
  <si>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</si>
  <si>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</si>
  <si>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</si>
  <si>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</si>
  <si>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</si>
  <si>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</si>
  <si>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</si>
  <si>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</si>
  <si>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</si>
  <si>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</si>
  <si>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</si>
  <si>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</si>
  <si>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</si>
  <si>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</si>
  <si>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</si>
  <si>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</si>
  <si>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</si>
  <si>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</si>
  <si>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</si>
  <si>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</si>
  <si>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</si>
  <si>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</si>
  <si>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</si>
  <si>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</si>
  <si>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</si>
  <si>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</si>
  <si>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</si>
  <si>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</si>
  <si>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</si>
  <si>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</si>
  <si>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</si>
  <si>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</si>
  <si>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</si>
  <si>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</si>
  <si>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</si>
  <si>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</si>
  <si>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</si>
  <si>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</si>
  <si>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</si>
  <si>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</si>
  <si>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</si>
  <si>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</si>
  <si>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</si>
  <si>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</si>
  <si>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</si>
  <si>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</si>
  <si>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</si>
  <si>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</si>
  <si>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</si>
  <si>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</si>
  <si>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</si>
  <si>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</si>
  <si>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</si>
  <si>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</si>
  <si>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</si>
  <si>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</si>
  <si>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</si>
  <si>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</si>
  <si>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</si>
  <si>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</si>
  <si>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</si>
  <si>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</si>
  <si>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</si>
  <si>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</si>
  <si>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</si>
  <si>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</si>
  <si>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</si>
  <si>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</si>
  <si>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</si>
  <si>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</si>
  <si>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</si>
  <si>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</si>
  <si>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</si>
  <si>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</si>
  <si>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</si>
  <si>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</si>
  <si>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</si>
  <si>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</si>
  <si>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</si>
  <si>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</si>
  <si>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</si>
  <si>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</si>
  <si>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</si>
  <si>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</si>
  <si>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</si>
  <si>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</si>
  <si>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</si>
  <si>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</si>
  <si>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</si>
  <si>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</si>
  <si>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</si>
  <si>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</si>
  <si>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</si>
  <si>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</si>
  <si>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</si>
  <si>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</si>
  <si>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</si>
  <si>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</si>
  <si>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</si>
  <si>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</si>
  <si>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</si>
  <si>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</si>
  <si>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</si>
  <si>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</si>
  <si>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</si>
  <si>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</si>
  <si>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</si>
  <si>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</si>
  <si>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</si>
  <si>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</si>
  <si>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</si>
  <si>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</si>
  <si>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</si>
  <si>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</si>
  <si>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</si>
  <si>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</si>
  <si>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</si>
  <si>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</si>
  <si>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</si>
  <si>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</si>
  <si>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</si>
  <si>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</si>
  <si>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</si>
  <si>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</si>
  <si>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</si>
  <si>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</si>
  <si>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</si>
  <si>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</si>
  <si>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</si>
  <si>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</si>
  <si>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</si>
  <si>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</si>
  <si>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</si>
  <si>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</si>
  <si>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</si>
  <si>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</si>
  <si>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</si>
  <si>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</si>
  <si>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</si>
  <si>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</si>
  <si>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</si>
  <si>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</si>
  <si>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</si>
  <si>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</si>
  <si>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</si>
  <si>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</si>
  <si>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</si>
  <si>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</si>
  <si>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</si>
  <si>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</si>
  <si>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</si>
  <si>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</si>
  <si>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</si>
  <si>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</si>
  <si>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</si>
  <si>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</si>
  <si>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</si>
  <si>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</si>
  <si>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</si>
  <si>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</si>
  <si>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</si>
  <si>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</si>
  <si>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</si>
  <si>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</si>
  <si>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</si>
  <si>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</si>
  <si>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</si>
  <si>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</si>
  <si>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</si>
  <si>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</si>
  <si>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</si>
  <si>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</si>
  <si>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</si>
  <si>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</si>
  <si>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</si>
  <si>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</si>
  <si>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</si>
  <si>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</si>
  <si>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</si>
  <si>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</si>
  <si>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</si>
  <si>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</si>
  <si>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</si>
  <si>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</si>
  <si>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</si>
  <si>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</si>
  <si>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</si>
  <si>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</si>
  <si>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</si>
  <si>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</si>
  <si>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</si>
  <si>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</si>
  <si>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</si>
  <si>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</si>
  <si>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</si>
  <si>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</si>
  <si>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</si>
  <si>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</si>
  <si>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</si>
  <si>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</si>
  <si>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</si>
  <si>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</si>
  <si>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</si>
  <si>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</si>
  <si>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</si>
  <si>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</si>
  <si>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</si>
  <si>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</si>
  <si>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</si>
  <si>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</si>
  <si>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</si>
  <si>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</si>
  <si>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</si>
  <si>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</si>
  <si>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</si>
  <si>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</si>
  <si>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</si>
  <si>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</si>
  <si>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</si>
  <si>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</si>
  <si>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</si>
  <si>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</si>
  <si>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</si>
  <si>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</si>
  <si>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</si>
  <si>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</si>
  <si>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</si>
  <si>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</si>
  <si>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</si>
  <si>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</si>
  <si>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</si>
  <si>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</si>
  <si>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</si>
  <si>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</si>
  <si>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</si>
  <si>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</si>
  <si>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</si>
  <si>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</si>
  <si>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</si>
  <si>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</si>
  <si>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</si>
  <si>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</si>
  <si>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</si>
  <si>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</si>
  <si>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</si>
  <si>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</si>
  <si>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</si>
  <si>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</si>
  <si>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</si>
  <si>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</si>
  <si>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</si>
  <si>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</si>
  <si>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</si>
  <si>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</si>
  <si>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</si>
  <si>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</si>
  <si>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</si>
  <si>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</si>
  <si>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</si>
  <si>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</si>
  <si>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</si>
  <si>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</si>
  <si>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</si>
  <si>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</si>
  <si>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</si>
  <si>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</si>
  <si>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</si>
  <si>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</si>
  <si>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</si>
  <si>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</si>
  <si>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</si>
  <si>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</si>
  <si>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</si>
  <si>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</si>
  <si>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</si>
  <si>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</si>
  <si>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</si>
  <si>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</si>
  <si>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</si>
  <si>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</si>
  <si>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</si>
  <si>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</si>
  <si>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</si>
  <si>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</si>
  <si>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</si>
  <si>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</si>
  <si>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</si>
  <si>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</si>
  <si>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</si>
  <si>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</si>
  <si>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</si>
  <si>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</si>
  <si>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</si>
  <si>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</si>
  <si>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</si>
  <si>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</si>
  <si>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</si>
  <si>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</si>
  <si>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</si>
  <si>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</si>
  <si>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</si>
  <si>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</si>
  <si>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</si>
  <si>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</si>
  <si>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</si>
  <si>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</si>
  <si>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</si>
  <si>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</si>
  <si>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</si>
  <si>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</si>
  <si>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</si>
  <si>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</si>
  <si>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</si>
  <si>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</si>
  <si>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</si>
  <si>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</si>
  <si>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</si>
  <si>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</si>
  <si>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</si>
  <si>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</si>
  <si>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</si>
  <si>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</si>
  <si>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</si>
  <si>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</si>
  <si>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</si>
  <si>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</si>
  <si>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</si>
  <si>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</si>
  <si>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</si>
  <si>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</si>
  <si>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</si>
  <si>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</si>
  <si>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</si>
  <si>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</si>
  <si>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</si>
  <si>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</si>
  <si>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</si>
  <si>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</si>
  <si>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</si>
  <si>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</si>
  <si>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</si>
  <si>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</si>
  <si>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</si>
  <si>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</si>
  <si>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</si>
  <si>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</si>
  <si>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</si>
  <si>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</si>
  <si>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</si>
  <si>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</si>
  <si>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</si>
  <si>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</si>
  <si>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</si>
  <si>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</si>
  <si>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</si>
  <si>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</si>
  <si>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</si>
  <si>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</si>
  <si>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</si>
  <si>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</si>
  <si>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</si>
  <si>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</si>
  <si>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</si>
  <si>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</si>
  <si>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</si>
  <si>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</si>
  <si>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</si>
  <si>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</si>
  <si>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</si>
  <si>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</si>
  <si>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</si>
  <si>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</si>
  <si>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</si>
  <si>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</si>
  <si>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</si>
  <si>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</si>
  <si>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</si>
  <si>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</si>
  <si>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</si>
  <si>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</si>
  <si>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</si>
  <si>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</si>
  <si>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</si>
  <si>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</si>
  <si>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</si>
  <si>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</si>
  <si>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</si>
  <si>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</si>
  <si>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</si>
  <si>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</si>
  <si>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</si>
  <si>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</si>
  <si>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</si>
  <si>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</si>
  <si>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</si>
  <si>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</si>
  <si>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</si>
  <si>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</si>
  <si>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</si>
  <si>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</si>
  <si>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</si>
  <si>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</si>
  <si>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</si>
  <si>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</si>
  <si>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</si>
  <si>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</si>
  <si>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</si>
  <si>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</si>
  <si>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</si>
  <si>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</si>
  <si>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</si>
  <si>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</si>
  <si>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</si>
  <si>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</si>
  <si>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</si>
  <si>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</si>
  <si>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</si>
  <si>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</si>
  <si>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</si>
  <si>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</si>
  <si>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</si>
  <si>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</si>
  <si>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</si>
  <si>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</si>
  <si>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</si>
  <si>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</si>
  <si>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</si>
  <si>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</si>
  <si>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</si>
  <si>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</si>
  <si>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</si>
  <si>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</si>
  <si>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</si>
  <si>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</si>
  <si>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</si>
  <si>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</si>
  <si>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</si>
  <si>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</si>
  <si>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</si>
  <si>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</si>
  <si>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</si>
  <si>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</si>
  <si>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</si>
  <si>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</si>
  <si>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</si>
  <si>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</si>
  <si>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</si>
  <si>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</si>
  <si>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</si>
  <si>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</si>
  <si>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</si>
  <si>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</si>
  <si>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</si>
  <si>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</si>
  <si>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</si>
  <si>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</si>
  <si>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</si>
  <si>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</si>
  <si>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</si>
  <si>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</si>
  <si>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</si>
  <si>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</si>
  <si>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</si>
  <si>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</si>
  <si>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</si>
  <si>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</si>
  <si>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</si>
  <si>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</si>
  <si>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</si>
  <si>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</si>
  <si>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</si>
  <si>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</si>
  <si>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</si>
  <si>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</si>
  <si>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</si>
  <si>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</si>
  <si>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</si>
  <si>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</si>
  <si>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</si>
  <si>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</si>
  <si>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</si>
  <si>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</si>
  <si>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</si>
  <si>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</si>
  <si>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</si>
  <si>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</si>
  <si>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</si>
  <si>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</si>
  <si>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</si>
  <si>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</si>
  <si>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</si>
  <si>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</si>
  <si>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</si>
  <si>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</si>
  <si>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</si>
  <si>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</si>
  <si>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</si>
  <si>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</si>
  <si>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</si>
  <si>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</si>
  <si>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</si>
  <si>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</si>
  <si>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</si>
  <si>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</si>
  <si>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</si>
  <si>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</si>
  <si>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</si>
  <si>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</si>
  <si>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</si>
  <si>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</si>
  <si>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</si>
  <si>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</si>
  <si>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</si>
  <si>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</si>
  <si>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</si>
  <si>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</si>
  <si>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</si>
  <si>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</si>
  <si>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</si>
  <si>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</si>
  <si>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</si>
  <si>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</si>
  <si>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</si>
  <si>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</si>
  <si>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</si>
  <si>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</si>
  <si>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</si>
  <si>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</si>
  <si>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</si>
  <si>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</si>
  <si>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</si>
  <si>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</si>
  <si>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</si>
  <si>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</si>
  <si>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</si>
  <si>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</si>
  <si>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</si>
  <si>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</si>
  <si>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</si>
  <si>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</si>
  <si>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</si>
  <si>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</si>
  <si>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</si>
  <si>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</si>
  <si>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</si>
  <si>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</si>
  <si>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</si>
  <si>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</si>
  <si>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</si>
  <si>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</si>
  <si>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</si>
  <si>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</si>
  <si>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</si>
  <si>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</si>
  <si>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</si>
  <si>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</si>
  <si>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</si>
  <si>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</si>
  <si>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</si>
  <si>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</si>
  <si>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</si>
  <si>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</si>
  <si>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</si>
  <si>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</si>
  <si>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</si>
  <si>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</si>
  <si>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</si>
  <si>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</si>
  <si>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</si>
  <si>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</si>
  <si>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</si>
  <si>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</si>
  <si>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</si>
  <si>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</si>
  <si>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</si>
  <si>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</si>
  <si>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</si>
  <si>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</si>
  <si>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</si>
  <si>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</si>
  <si>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</si>
  <si>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</si>
  <si>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</si>
  <si>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</si>
  <si>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</si>
  <si>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</si>
  <si>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</si>
  <si>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</si>
  <si>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</si>
  <si>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</si>
  <si>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</si>
  <si>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</si>
  <si>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</si>
  <si>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</si>
  <si>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</si>
  <si>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</si>
  <si>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</si>
  <si>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</si>
  <si>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</si>
  <si>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</si>
  <si>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</si>
  <si>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</si>
  <si>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</si>
  <si>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</si>
  <si>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</si>
  <si>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</si>
  <si>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</si>
  <si>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</si>
  <si>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</si>
  <si>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</si>
  <si>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</si>
  <si>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</si>
  <si>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</si>
  <si>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</si>
  <si>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</si>
  <si>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</si>
  <si>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</si>
  <si>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</si>
  <si>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</si>
  <si>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</si>
  <si>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</si>
  <si>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</si>
  <si>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</si>
  <si>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</si>
  <si>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</si>
  <si>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</si>
  <si>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</si>
  <si>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</si>
  <si>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</si>
  <si>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</si>
  <si>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</si>
  <si>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</si>
  <si>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</si>
  <si>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</si>
  <si>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</si>
  <si>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</si>
  <si>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</si>
  <si>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</si>
  <si>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</si>
  <si>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</si>
  <si>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</si>
  <si>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</si>
  <si>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</si>
  <si>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</si>
  <si>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</si>
  <si>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</si>
  <si>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</si>
  <si>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</si>
  <si>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</si>
  <si>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</si>
  <si>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</si>
  <si>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</si>
  <si>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</si>
  <si>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</si>
  <si>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</si>
  <si>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</si>
  <si>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</si>
  <si>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</si>
  <si>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</si>
  <si>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</si>
  <si>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</si>
  <si>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</si>
  <si>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</si>
  <si>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</si>
  <si>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</si>
  <si>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</si>
  <si>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</si>
  <si>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</si>
  <si>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</si>
  <si>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</si>
  <si>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</si>
  <si>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</si>
  <si>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</si>
  <si>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</si>
  <si>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</si>
  <si>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</si>
  <si>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</si>
  <si>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</si>
  <si>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</si>
  <si>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</si>
  <si>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</si>
  <si>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</si>
  <si>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</si>
  <si>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</si>
  <si>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</si>
  <si>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</si>
  <si>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</si>
  <si>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</si>
  <si>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</si>
  <si>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</si>
  <si>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</si>
  <si>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</si>
  <si>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</si>
  <si>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</si>
  <si>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</si>
  <si>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</si>
  <si>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</si>
  <si>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</si>
  <si>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</si>
  <si>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</si>
  <si>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</si>
  <si>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</si>
  <si>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</si>
  <si>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</si>
  <si>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</si>
  <si>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</si>
  <si>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</si>
  <si>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</si>
  <si>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</si>
  <si>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</si>
  <si>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</si>
  <si>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</si>
  <si>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</si>
  <si>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</si>
  <si>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</si>
  <si>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</si>
  <si>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</si>
  <si>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</si>
  <si>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</si>
  <si>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</si>
  <si>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</si>
  <si>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</si>
  <si>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</si>
  <si>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</si>
  <si>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</si>
  <si>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</si>
  <si>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</si>
  <si>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</si>
  <si>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</si>
  <si>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</si>
  <si>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</si>
  <si>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</si>
  <si>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</si>
  <si>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</si>
  <si>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</si>
  <si>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</si>
  <si>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</si>
  <si>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</si>
  <si>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</si>
  <si>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</si>
  <si>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</si>
  <si>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</si>
  <si>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</si>
  <si>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</si>
  <si>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</si>
  <si>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</si>
  <si>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</si>
  <si>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</si>
  <si>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</si>
  <si>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</si>
  <si>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</si>
  <si>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</si>
  <si>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</si>
  <si>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</si>
  <si>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</si>
  <si>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</si>
  <si>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</si>
  <si>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</si>
  <si>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</si>
  <si>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</si>
  <si>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</si>
  <si>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</si>
  <si>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</si>
  <si>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</si>
  <si>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</si>
  <si>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</si>
  <si>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</si>
  <si>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</si>
  <si>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</si>
  <si>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</si>
  <si>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</si>
  <si>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</si>
  <si>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</si>
  <si>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</si>
  <si>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</si>
  <si>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</si>
  <si>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</si>
  <si>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</si>
  <si>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</si>
  <si>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</si>
  <si>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</si>
  <si>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</si>
  <si>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</si>
  <si>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</si>
  <si>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</si>
  <si>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</si>
  <si>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</si>
  <si>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</si>
  <si>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</si>
  <si>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</si>
  <si>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</si>
  <si>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</si>
  <si>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</si>
  <si>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</si>
  <si>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</si>
  <si>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</si>
  <si>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</si>
  <si>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</si>
  <si>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</si>
  <si>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</si>
  <si>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</si>
  <si>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</si>
  <si>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</si>
  <si>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</si>
  <si>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</si>
  <si>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</si>
  <si>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</si>
  <si>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</si>
  <si>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</si>
  <si>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</si>
  <si>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</si>
  <si>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</si>
  <si>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</si>
  <si>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</si>
  <si>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</si>
  <si>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</si>
  <si>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</si>
  <si>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</si>
  <si>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</si>
  <si>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</si>
  <si>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</si>
  <si>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</si>
  <si>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</si>
  <si>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</si>
  <si>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</si>
  <si>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</si>
  <si>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</si>
  <si>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</si>
  <si>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</si>
  <si>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</si>
  <si>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</si>
  <si>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</si>
  <si>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</si>
  <si>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</si>
  <si>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</si>
  <si>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</si>
  <si>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</si>
  <si>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</si>
  <si>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</si>
  <si>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</si>
  <si>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</si>
  <si>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</si>
  <si>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</si>
  <si>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</si>
  <si>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</si>
  <si>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</si>
  <si>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</si>
  <si>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</si>
  <si>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</si>
  <si>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</si>
  <si>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</si>
  <si>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</si>
  <si>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</si>
  <si>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</si>
  <si>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</si>
  <si>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</si>
  <si>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</si>
  <si>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</si>
  <si>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</si>
  <si>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</si>
  <si>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</si>
  <si>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</si>
  <si>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</si>
  <si>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</si>
  <si>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</si>
  <si>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</si>
  <si>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</si>
  <si>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</si>
  <si>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</si>
  <si>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</si>
  <si>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</si>
  <si>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</si>
  <si>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</si>
  <si>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</si>
  <si>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</si>
  <si>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</si>
  <si>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</si>
  <si>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</si>
  <si>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</si>
  <si>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</si>
  <si>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</si>
  <si>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</si>
  <si>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</si>
  <si>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</si>
  <si>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</si>
  <si>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</si>
  <si>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</si>
  <si>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</si>
  <si>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</si>
  <si>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</si>
  <si>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</si>
  <si>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</si>
  <si>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</si>
  <si>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</si>
  <si>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</si>
  <si>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</si>
  <si>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</si>
  <si>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</si>
  <si>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</si>
  <si>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</si>
  <si>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</si>
  <si>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</si>
  <si>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</si>
  <si>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</si>
  <si>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</si>
  <si>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</si>
  <si>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</si>
  <si>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</si>
  <si>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</si>
  <si>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</si>
  <si>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</si>
  <si>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</si>
  <si>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</si>
  <si>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</si>
  <si>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</si>
  <si>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</si>
  <si>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</si>
  <si>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</si>
  <si>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</si>
  <si>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</si>
  <si>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</si>
  <si>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</si>
  <si>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</si>
  <si>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</si>
  <si>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</si>
  <si>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</si>
  <si>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</si>
  <si>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</si>
  <si>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</si>
  <si>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</si>
  <si>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</si>
  <si>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</si>
  <si>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</si>
  <si>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</si>
  <si>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</si>
  <si>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</si>
  <si>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</si>
  <si>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</si>
  <si>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</si>
  <si>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</si>
  <si>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</si>
  <si>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</si>
  <si>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</si>
  <si>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</si>
  <si>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</si>
  <si>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</si>
  <si>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</si>
  <si>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</si>
  <si>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</si>
  <si>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</si>
  <si>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</si>
  <si>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</si>
  <si>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</si>
  <si>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</si>
  <si>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</si>
  <si>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</si>
  <si>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</si>
  <si>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</si>
  <si>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</si>
  <si>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</si>
  <si>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</si>
  <si>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</si>
  <si>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</si>
  <si>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</si>
  <si>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</si>
  <si>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</si>
  <si>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</si>
  <si>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</si>
  <si>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</si>
  <si>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</si>
  <si>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</si>
  <si>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</si>
  <si>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</si>
  <si>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</si>
  <si>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</si>
  <si>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</si>
  <si>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</si>
  <si>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</si>
  <si>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</si>
  <si>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</si>
  <si>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</si>
  <si>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</si>
  <si>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</si>
  <si>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</si>
  <si>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</si>
  <si>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</si>
  <si>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</si>
  <si>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</si>
  <si>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</si>
  <si>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</si>
  <si>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</si>
  <si>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</si>
  <si>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</si>
  <si>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</si>
  <si>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</si>
  <si>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</si>
  <si>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</si>
  <si>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</si>
  <si>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</si>
  <si>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</si>
  <si>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</si>
  <si>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</si>
  <si>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</si>
  <si>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</si>
  <si>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</si>
  <si>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</si>
  <si>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</si>
  <si>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</si>
  <si>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</si>
  <si>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</si>
  <si>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</si>
  <si>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</si>
  <si>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</si>
  <si>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</si>
  <si>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</si>
  <si>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</si>
  <si>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</si>
  <si>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</si>
  <si>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</si>
  <si>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</si>
  <si>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</si>
  <si>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</si>
  <si>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</si>
  <si>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</si>
  <si>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</si>
  <si>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</si>
  <si>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</si>
  <si>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</si>
  <si>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</si>
  <si>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</si>
  <si>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</si>
  <si>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</si>
  <si>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</si>
  <si>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</si>
  <si>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</si>
  <si>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</si>
  <si>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</si>
  <si>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</si>
  <si>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</si>
  <si>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</si>
  <si>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</si>
  <si>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</si>
  <si>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</si>
  <si>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</si>
  <si>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</si>
  <si>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</si>
  <si>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</si>
  <si>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</si>
  <si>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</si>
  <si>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</si>
  <si>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</si>
  <si>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</si>
  <si>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</si>
  <si>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</si>
  <si>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</si>
  <si>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</si>
  <si>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</si>
  <si>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</si>
  <si>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</si>
  <si>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</si>
  <si>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</si>
  <si>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</si>
  <si>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</si>
  <si>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</si>
  <si>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</si>
  <si>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</si>
  <si>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</si>
  <si>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</si>
  <si>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</si>
  <si>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</si>
  <si>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</si>
  <si>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</si>
  <si>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</si>
  <si>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</si>
  <si>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</si>
  <si>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</si>
  <si>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</si>
  <si>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</si>
  <si>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</si>
  <si>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</si>
  <si>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</si>
  <si>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</si>
  <si>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</si>
  <si>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</si>
  <si>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</si>
  <si>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</si>
  <si>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</si>
  <si>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</si>
  <si>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</si>
  <si>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</si>
  <si>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</si>
  <si>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</si>
  <si>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</si>
  <si>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</si>
  <si>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</si>
  <si>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</si>
  <si>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</si>
  <si>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</si>
  <si>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</si>
  <si>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</si>
  <si>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</si>
  <si>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</si>
  <si>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</si>
  <si>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</si>
  <si>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</si>
  <si>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</si>
  <si>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</si>
  <si>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</si>
  <si>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</si>
  <si>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</si>
  <si>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</si>
  <si>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</si>
  <si>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</si>
  <si>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</si>
  <si>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</si>
  <si>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</si>
  <si>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</si>
  <si>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</si>
  <si>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</si>
  <si>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</si>
  <si>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</si>
  <si>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</si>
  <si>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</si>
  <si>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</si>
  <si>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</si>
  <si>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</si>
  <si>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</si>
  <si>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</si>
  <si>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</si>
  <si>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</si>
  <si>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</si>
  <si>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</si>
  <si>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</si>
  <si>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</si>
  <si>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</si>
  <si>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</si>
  <si>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</si>
  <si>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</si>
  <si>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</si>
  <si>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</si>
  <si>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</si>
  <si>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</si>
  <si>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</si>
  <si>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</si>
  <si>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</si>
  <si>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</si>
  <si>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</si>
  <si>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</si>
  <si>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</si>
  <si>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</si>
  <si>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</si>
  <si>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</si>
  <si>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</si>
  <si>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</si>
  <si>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</si>
  <si>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</si>
  <si>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</si>
  <si>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</si>
  <si>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</si>
  <si>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</si>
  <si>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</si>
  <si>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</si>
  <si>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</si>
  <si>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</si>
  <si>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</si>
  <si>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</si>
  <si>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</si>
  <si>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</si>
  <si>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</si>
  <si>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</si>
  <si>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</si>
  <si>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</si>
  <si>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</si>
  <si>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</si>
  <si>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</si>
  <si>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</si>
  <si>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</si>
  <si>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</si>
  <si>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</si>
  <si>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</si>
  <si>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</si>
  <si>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</si>
  <si>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</si>
  <si>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</si>
  <si>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</si>
  <si>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</si>
  <si>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</si>
  <si>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</si>
  <si>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</si>
  <si>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</si>
  <si>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</si>
  <si>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</si>
  <si>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</si>
  <si>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</si>
  <si>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</si>
  <si>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</si>
  <si>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</si>
  <si>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</si>
  <si>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</si>
  <si>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</si>
  <si>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</si>
  <si>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</si>
  <si>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</si>
  <si>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</si>
  <si>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</si>
  <si>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</si>
  <si>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</si>
  <si>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</si>
  <si>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</si>
  <si>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</si>
  <si>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</si>
  <si>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</si>
  <si>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</si>
  <si>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</si>
  <si>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</si>
  <si>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</si>
  <si>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</si>
  <si>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</si>
  <si>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</si>
  <si>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</si>
  <si>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</si>
  <si>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</si>
  <si>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</si>
  <si>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</si>
  <si>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</si>
  <si>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</si>
  <si>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</si>
  <si>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</si>
  <si>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</si>
  <si>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</si>
  <si>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</si>
  <si>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</si>
  <si>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</si>
  <si>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</si>
  <si>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</si>
  <si>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</si>
  <si>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</si>
  <si>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</si>
  <si>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</si>
  <si>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</si>
  <si>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</si>
  <si>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</si>
  <si>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</si>
  <si>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</si>
  <si>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</si>
  <si>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</si>
  <si>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</si>
  <si>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</si>
  <si>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</si>
  <si>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</si>
  <si>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</si>
  <si>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</si>
  <si>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</si>
  <si>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</si>
  <si>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</si>
  <si>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</si>
  <si>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</si>
  <si>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</si>
  <si>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</si>
  <si>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</si>
  <si>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</si>
  <si>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</si>
  <si>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</si>
  <si>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</si>
  <si>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</si>
  <si>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</si>
  <si>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</si>
  <si>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</si>
  <si>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</si>
  <si>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</si>
  <si>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</si>
  <si>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</si>
  <si>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</si>
  <si>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</si>
  <si>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</si>
  <si>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</si>
  <si>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</si>
  <si>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</si>
  <si>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</si>
  <si>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</si>
  <si>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</si>
  <si>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</si>
  <si>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</si>
  <si>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</si>
  <si>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</si>
  <si>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</si>
  <si>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</si>
  <si>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</si>
  <si>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</si>
  <si>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</si>
  <si>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</si>
  <si>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</si>
  <si>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</si>
  <si>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</si>
  <si>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</si>
  <si>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</si>
  <si>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</si>
  <si>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</si>
  <si>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</si>
  <si>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</si>
  <si>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</si>
  <si>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</si>
  <si>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</si>
  <si>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</si>
  <si>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</si>
  <si>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</si>
  <si>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</si>
  <si>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</si>
  <si>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</si>
  <si>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</si>
  <si>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</si>
  <si>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</si>
  <si>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</si>
  <si>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</si>
  <si>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</si>
  <si>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</si>
  <si>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</si>
  <si>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</si>
  <si>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</si>
  <si>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</si>
  <si>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</si>
  <si>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</si>
  <si>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</si>
  <si>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</si>
  <si>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</si>
  <si>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</si>
  <si>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</si>
  <si>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</si>
  <si>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</si>
  <si>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</si>
  <si>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</si>
  <si>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</si>
  <si>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</si>
  <si>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</si>
  <si>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</si>
  <si>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</si>
  <si>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</si>
  <si>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</si>
  <si>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</si>
  <si>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</si>
  <si>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</si>
  <si>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</si>
  <si>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</si>
  <si>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</si>
  <si>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</si>
  <si>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</si>
  <si>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</si>
  <si>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</si>
  <si>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</si>
  <si>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</si>
  <si>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</si>
  <si>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</si>
  <si>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</si>
  <si>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</si>
  <si>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</si>
  <si>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</si>
  <si>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</si>
  <si>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</si>
  <si>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</si>
  <si>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</si>
  <si>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</si>
  <si>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</si>
  <si>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</si>
  <si>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</si>
  <si>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</si>
  <si>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</si>
  <si>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</si>
  <si>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</si>
  <si>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</si>
  <si>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</si>
  <si>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</si>
  <si>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</si>
  <si>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</si>
  <si>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</si>
  <si>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</si>
  <si>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</si>
  <si>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</si>
  <si>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</si>
  <si>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</si>
  <si>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</si>
  <si>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</si>
  <si>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</si>
  <si>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</si>
  <si>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</si>
  <si>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</si>
  <si>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</si>
  <si>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</si>
  <si>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</si>
  <si>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</si>
  <si>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</si>
  <si>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</si>
  <si>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</si>
  <si>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</si>
  <si>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</si>
  <si>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</si>
  <si>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</si>
  <si>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</si>
  <si>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</si>
  <si>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</si>
  <si>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</si>
  <si>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</si>
  <si>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</si>
  <si>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</si>
  <si>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</si>
  <si>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</si>
  <si>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</si>
  <si>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</si>
  <si>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</si>
  <si>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</si>
  <si>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</si>
  <si>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</si>
  <si>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</si>
  <si>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</si>
  <si>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</si>
  <si>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</si>
  <si>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</si>
  <si>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</si>
  <si>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</si>
  <si>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</si>
  <si>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</si>
  <si>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</si>
  <si>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</si>
  <si>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</si>
  <si>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</si>
  <si>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</si>
  <si>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</si>
  <si>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</si>
  <si>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</si>
  <si>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</si>
  <si>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</si>
  <si>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</si>
  <si>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</si>
  <si>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</si>
  <si>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</si>
  <si>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</si>
  <si>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</si>
  <si>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</si>
  <si>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</si>
  <si>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</si>
  <si>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</si>
  <si>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</si>
  <si>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</si>
  <si>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</si>
  <si>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</si>
  <si>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</si>
  <si>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</si>
  <si>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</si>
  <si>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</si>
  <si>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</si>
  <si>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</si>
  <si>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</si>
  <si>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</si>
  <si>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</si>
  <si>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</si>
  <si>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</si>
  <si>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</si>
  <si>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</si>
  <si>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</si>
  <si>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</si>
  <si>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</si>
  <si>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</si>
  <si>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</si>
  <si>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</si>
  <si>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</si>
  <si>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</si>
  <si>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</si>
  <si>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</si>
  <si>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</si>
  <si>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</si>
  <si>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</si>
  <si>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</si>
  <si>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</si>
  <si>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</si>
  <si>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</si>
  <si>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</si>
  <si>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</si>
  <si>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</si>
  <si>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</si>
  <si>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</si>
  <si>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</si>
  <si>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</si>
  <si>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</si>
  <si>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</si>
  <si>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</si>
  <si>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</si>
  <si>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</si>
  <si>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</si>
  <si>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</si>
  <si>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</si>
  <si>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</si>
  <si>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</si>
  <si>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</si>
  <si>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</si>
  <si>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</si>
  <si>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</si>
  <si>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</si>
  <si>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</si>
  <si>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</si>
  <si>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</si>
  <si>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</si>
  <si>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</si>
  <si>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</si>
  <si>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</si>
  <si>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</si>
  <si>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</si>
  <si>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</si>
  <si>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</si>
  <si>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</si>
  <si>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</si>
  <si>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</si>
  <si>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</si>
  <si>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</si>
  <si>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</si>
  <si>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</si>
  <si>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</si>
  <si>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</si>
  <si>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</si>
  <si>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</si>
  <si>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</si>
  <si>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</si>
  <si>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</si>
  <si>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</si>
  <si>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</si>
  <si>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</si>
  <si>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</si>
  <si>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</si>
  <si>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</si>
  <si>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</si>
  <si>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</si>
  <si>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</si>
  <si>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</si>
  <si>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</si>
  <si>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</si>
  <si>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</si>
  <si>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</si>
  <si>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</si>
  <si>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</si>
  <si>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</si>
  <si>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</si>
  <si>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</si>
  <si>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</si>
  <si>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</si>
  <si>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</si>
  <si>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</si>
  <si>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</si>
  <si>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</si>
  <si>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</si>
  <si>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</si>
  <si>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</si>
  <si>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</si>
  <si>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</si>
  <si>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</si>
  <si>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</si>
  <si>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</si>
  <si>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</si>
  <si>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</si>
  <si>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</si>
  <si>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</si>
  <si>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</si>
  <si>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</si>
  <si>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</si>
  <si>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</si>
  <si>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</si>
  <si>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</si>
  <si>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</si>
  <si>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</si>
  <si>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</si>
  <si>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</si>
  <si>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</si>
  <si>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</si>
  <si>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</si>
  <si>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</si>
  <si>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</si>
  <si>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</si>
  <si>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</si>
  <si>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</si>
  <si>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</si>
  <si>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</si>
  <si>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</si>
  <si>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</si>
  <si>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</si>
  <si>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</si>
  <si>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</si>
  <si>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</si>
  <si>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</si>
  <si>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</si>
  <si>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</si>
  <si>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</si>
  <si>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</si>
  <si>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</si>
  <si>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</si>
  <si>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</si>
  <si>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</si>
  <si>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</si>
  <si>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</si>
  <si>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</si>
  <si>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</si>
  <si>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</si>
  <si>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</si>
  <si>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</si>
  <si>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</si>
  <si>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</si>
  <si>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</si>
  <si>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</si>
  <si>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</si>
  <si>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</si>
  <si>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</si>
  <si>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</si>
  <si>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</si>
  <si>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</si>
  <si>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</si>
  <si>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</si>
  <si>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</si>
  <si>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</si>
  <si>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</si>
  <si>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</si>
  <si>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</si>
  <si>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</si>
  <si>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</si>
  <si>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</si>
  <si>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</si>
  <si>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</si>
  <si>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</si>
  <si>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</si>
  <si>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</si>
  <si>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</si>
  <si>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</si>
  <si>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</si>
  <si>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</si>
  <si>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</si>
  <si>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</si>
  <si>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</si>
  <si>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</si>
  <si>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</si>
  <si>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</si>
  <si>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</si>
  <si>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</si>
  <si>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</si>
  <si>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</si>
  <si>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</si>
  <si>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</si>
  <si>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</si>
  <si>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</si>
  <si>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</si>
  <si>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</si>
  <si>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</si>
  <si>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</si>
  <si>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</si>
  <si>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</si>
  <si>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</si>
  <si>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</si>
  <si>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</si>
  <si>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</si>
  <si>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</si>
  <si>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</si>
  <si>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</si>
  <si>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</si>
  <si>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</si>
  <si>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</si>
  <si>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</si>
  <si>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</si>
  <si>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</si>
  <si>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</si>
  <si>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</si>
  <si>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</si>
  <si>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</si>
  <si>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</si>
  <si>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</si>
  <si>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</si>
  <si>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</si>
  <si>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</si>
  <si>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</si>
  <si>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</si>
  <si>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</si>
  <si>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</si>
  <si>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</si>
  <si>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</si>
  <si>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</si>
  <si>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</si>
  <si>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</si>
  <si>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</si>
  <si>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</si>
  <si>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</si>
  <si>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</si>
  <si>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</si>
  <si>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</si>
  <si>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</si>
  <si>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</si>
  <si>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</si>
  <si>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</si>
  <si>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</si>
  <si>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</si>
  <si>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</si>
  <si>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</si>
  <si>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</si>
  <si>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</si>
  <si>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</si>
  <si>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</si>
  <si>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</si>
  <si>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</si>
  <si>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</si>
  <si>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</si>
  <si>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</si>
  <si>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</si>
  <si>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</si>
  <si>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</si>
  <si>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</si>
  <si>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</si>
  <si>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</si>
  <si>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</si>
  <si>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</si>
  <si>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</si>
  <si>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</si>
  <si>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</si>
  <si>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</si>
  <si>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</si>
  <si>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</si>
  <si>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</si>
  <si>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</si>
  <si>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</si>
  <si>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</si>
  <si>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</si>
  <si>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</si>
  <si>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</si>
  <si>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</si>
  <si>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</si>
  <si>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</si>
  <si>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</si>
  <si>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</si>
  <si>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</si>
  <si>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</si>
  <si>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</si>
  <si>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</si>
  <si>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</si>
  <si>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</si>
  <si>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</si>
  <si>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</si>
  <si>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</si>
  <si>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</si>
  <si>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</si>
  <si>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</si>
  <si>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</si>
  <si>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</si>
  <si>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</si>
  <si>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</si>
  <si>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</si>
  <si>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</si>
  <si>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</si>
  <si>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</si>
  <si>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</si>
  <si>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</si>
  <si>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</si>
  <si>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</si>
  <si>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</si>
  <si>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</si>
  <si>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</si>
  <si>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</si>
  <si>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</si>
  <si>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</si>
  <si>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</si>
  <si>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</si>
  <si>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</si>
  <si>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</si>
  <si>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</si>
  <si>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</si>
  <si>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</si>
  <si>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</si>
  <si>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</si>
  <si>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</si>
  <si>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</si>
  <si>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</si>
  <si>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</si>
  <si>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</si>
  <si>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</si>
  <si>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</si>
  <si>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</si>
  <si>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</si>
  <si>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</si>
  <si>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</si>
  <si>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</si>
  <si>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</si>
  <si>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</si>
  <si>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</si>
  <si>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</si>
  <si>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</si>
  <si>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</si>
  <si>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</si>
  <si>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</si>
  <si>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</si>
  <si>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</si>
  <si>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</si>
  <si>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</si>
  <si>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</si>
  <si>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</si>
  <si>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</si>
  <si>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</si>
  <si>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</si>
  <si>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</si>
  <si>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</si>
  <si>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</si>
  <si>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</si>
  <si>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</si>
  <si>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</si>
  <si>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</si>
  <si>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</si>
  <si>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</si>
  <si>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</si>
  <si>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</si>
  <si>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</si>
  <si>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</si>
  <si>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</si>
  <si>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</si>
  <si>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</si>
  <si>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</si>
  <si>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</si>
  <si>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</si>
  <si>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</si>
  <si>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</si>
  <si>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</si>
  <si>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</si>
  <si>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</si>
  <si>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</si>
  <si>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</si>
  <si>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</si>
  <si>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</si>
  <si>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</si>
  <si>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</si>
  <si>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</si>
  <si>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</si>
  <si>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</si>
  <si>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</si>
  <si>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</si>
  <si>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</si>
  <si>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</si>
  <si>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</si>
  <si>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</si>
  <si>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</si>
  <si>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</si>
  <si>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</si>
  <si>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</si>
  <si>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</si>
  <si>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</si>
  <si>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</si>
  <si>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</si>
  <si>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</si>
  <si>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</si>
  <si>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</si>
  <si>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</si>
  <si>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</si>
  <si>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</si>
  <si>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</si>
  <si>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</si>
  <si>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</si>
  <si>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</si>
  <si>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</si>
  <si>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</si>
  <si>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</si>
  <si>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</si>
  <si>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</si>
  <si>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</si>
  <si>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</si>
  <si>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</si>
  <si>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</si>
  <si>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</si>
  <si>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</si>
  <si>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</si>
  <si>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</si>
  <si>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</si>
  <si>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</si>
  <si>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</si>
  <si>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</si>
  <si>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</si>
  <si>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</si>
  <si>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</si>
  <si>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</si>
  <si>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</si>
  <si>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</si>
  <si>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</si>
  <si>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</si>
  <si>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</si>
  <si>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</si>
  <si>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</si>
  <si>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</si>
  <si>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</si>
  <si>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</si>
  <si>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</si>
  <si>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</si>
  <si>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</si>
  <si>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</si>
  <si>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</si>
  <si>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</si>
  <si>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</si>
  <si>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</si>
  <si>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</si>
  <si>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</si>
  <si>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</si>
  <si>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</si>
  <si>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</si>
  <si>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</si>
  <si>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</si>
  <si>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</si>
  <si>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</si>
  <si>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</si>
  <si>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</si>
  <si>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</si>
  <si>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</si>
  <si>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</si>
  <si>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</si>
  <si>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</si>
  <si>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</si>
  <si>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</si>
  <si>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</si>
  <si>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</si>
  <si>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</si>
  <si>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</si>
  <si>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</si>
  <si>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</si>
  <si>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</si>
  <si>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</si>
  <si>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</si>
  <si>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</si>
  <si>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</si>
  <si>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</si>
  <si>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</si>
  <si>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</si>
  <si>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</si>
  <si>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</si>
  <si>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</si>
  <si>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</si>
  <si>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</si>
  <si>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</si>
  <si>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</si>
  <si>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</si>
  <si>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</si>
  <si>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</si>
  <si>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</si>
  <si>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</si>
  <si>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</si>
  <si>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</si>
  <si>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</si>
  <si>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</si>
  <si>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</si>
  <si>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</si>
  <si>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</si>
  <si>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</si>
  <si>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</si>
  <si>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</si>
  <si>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</si>
  <si>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</si>
  <si>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</si>
  <si>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</si>
  <si>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</si>
  <si>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</si>
  <si>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</si>
  <si>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</si>
  <si>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</si>
  <si>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</si>
  <si>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</si>
  <si>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</si>
  <si>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</si>
  <si>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</si>
  <si>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</si>
  <si>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</si>
  <si>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</si>
  <si>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</si>
  <si>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</si>
  <si>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</si>
  <si>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</si>
  <si>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</si>
  <si>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</si>
  <si>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</si>
  <si>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</si>
  <si>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</si>
  <si>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</si>
  <si>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</si>
  <si>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</si>
  <si>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</si>
  <si>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</si>
  <si>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</si>
  <si>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</si>
  <si>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</si>
  <si>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</si>
  <si>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</si>
  <si>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</si>
  <si>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</si>
  <si>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</si>
  <si>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</si>
  <si>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</si>
  <si>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</si>
  <si>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</si>
  <si>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</si>
  <si>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</si>
  <si>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</si>
  <si>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</si>
  <si>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</si>
  <si>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</si>
  <si>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</si>
  <si>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</si>
  <si>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</si>
  <si>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</si>
  <si>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</si>
  <si>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</si>
  <si>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</si>
  <si>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</si>
  <si>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</si>
  <si>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</si>
  <si>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</si>
  <si>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</si>
  <si>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</si>
  <si>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</si>
  <si>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</si>
  <si>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</si>
  <si>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</si>
  <si>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</si>
  <si>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</si>
  <si>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</si>
  <si>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</si>
  <si>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</si>
  <si>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</si>
  <si>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</si>
  <si>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</si>
  <si>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</si>
  <si>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</si>
  <si>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</si>
  <si>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</si>
  <si>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</si>
  <si>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</si>
  <si>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</si>
  <si>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</si>
  <si>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</si>
  <si>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</si>
  <si>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</si>
  <si>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</si>
  <si>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</si>
  <si>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</si>
  <si>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</si>
  <si>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</si>
  <si>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</si>
  <si>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</si>
  <si>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</si>
  <si>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</si>
  <si>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</si>
  <si>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</si>
  <si>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</si>
  <si>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</si>
  <si>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</si>
  <si>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</si>
  <si>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</si>
  <si>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</si>
  <si>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</si>
  <si>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</si>
  <si>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</si>
  <si>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</si>
  <si>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</si>
  <si>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</si>
  <si>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</si>
  <si>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</si>
  <si>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</si>
  <si>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</si>
  <si>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</si>
  <si>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</si>
  <si>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</si>
  <si>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</si>
  <si>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</si>
  <si>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</si>
  <si>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</si>
  <si>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</si>
  <si>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</si>
  <si>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</si>
  <si>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</si>
  <si>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</si>
  <si>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</si>
  <si>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</si>
  <si>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</si>
  <si>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</si>
  <si>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</si>
  <si>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</si>
  <si>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</si>
  <si>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</si>
  <si>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</si>
  <si>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</si>
  <si>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</si>
  <si>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</si>
  <si>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</si>
  <si>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</si>
  <si>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</si>
  <si>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</si>
  <si>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</si>
  <si>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</si>
  <si>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</si>
  <si>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</si>
  <si>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</si>
  <si>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</si>
  <si>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</si>
  <si>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</si>
  <si>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</si>
  <si>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</si>
  <si>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</si>
  <si>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</si>
  <si>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</si>
  <si>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</si>
  <si>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</si>
  <si>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</si>
  <si>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</si>
  <si>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</si>
  <si>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</si>
  <si>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</si>
  <si>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</si>
  <si>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</si>
  <si>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</si>
  <si>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</si>
  <si>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</si>
  <si>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</si>
  <si>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</si>
  <si>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</si>
  <si>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</si>
  <si>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</si>
  <si>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</si>
  <si>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</si>
  <si>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</si>
  <si>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</si>
  <si>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</si>
  <si>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</si>
  <si>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</si>
  <si>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</si>
  <si>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</si>
  <si>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</si>
  <si>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</si>
  <si>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</si>
  <si>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</si>
  <si>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</si>
  <si>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</si>
  <si>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</si>
  <si>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</si>
  <si>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</si>
  <si>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</si>
  <si>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</si>
  <si>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</si>
  <si>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</si>
  <si>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</si>
  <si>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</si>
  <si>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</si>
  <si>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</si>
  <si>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</si>
  <si>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</si>
  <si>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</si>
  <si>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</si>
  <si>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</si>
  <si>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</si>
  <si>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</si>
  <si>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</si>
  <si>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</si>
  <si>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</si>
  <si>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</si>
  <si>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</si>
  <si>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</si>
  <si>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</si>
  <si>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</si>
  <si>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</si>
  <si>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</si>
  <si>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</si>
  <si>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</si>
  <si>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</si>
  <si>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</si>
  <si>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</si>
  <si>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</si>
  <si>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</si>
  <si>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</si>
  <si>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</si>
  <si>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</si>
  <si>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</si>
  <si>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</si>
  <si>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</si>
  <si>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</si>
  <si>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</si>
  <si>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</si>
  <si>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</si>
  <si>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</si>
  <si>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</si>
  <si>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</si>
  <si>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</si>
  <si>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</si>
  <si>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</si>
  <si>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</si>
  <si>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</si>
  <si>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</si>
  <si>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</si>
  <si>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</si>
  <si>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</si>
  <si>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</si>
  <si>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</si>
  <si>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</si>
  <si>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</si>
  <si>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</si>
  <si>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</si>
  <si>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</si>
  <si>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</si>
  <si>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</si>
  <si>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</si>
  <si>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</si>
  <si>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</si>
  <si>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</si>
  <si>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</si>
  <si>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</si>
  <si>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</si>
  <si>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</si>
  <si>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</si>
  <si>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</si>
  <si>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</si>
  <si>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</si>
  <si>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</si>
  <si>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</si>
  <si>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</si>
  <si>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</si>
  <si>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</si>
  <si>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</si>
  <si>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</si>
  <si>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</si>
  <si>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</si>
  <si>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</si>
  <si>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</si>
  <si>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</si>
  <si>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</si>
  <si>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</si>
  <si>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</si>
  <si>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</si>
  <si>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</si>
  <si>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</si>
  <si>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</si>
  <si>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</si>
  <si>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</si>
  <si>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</si>
  <si>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</si>
  <si>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</si>
  <si>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</si>
  <si>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</si>
  <si>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</si>
  <si>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</si>
  <si>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</si>
  <si>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</si>
  <si>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</si>
  <si>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</si>
  <si>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</si>
  <si>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</si>
  <si>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</si>
  <si>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</si>
  <si>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</si>
  <si>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</si>
  <si>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</si>
  <si>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</si>
  <si>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</si>
  <si>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</si>
  <si>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</si>
  <si>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</si>
  <si>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</si>
  <si>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</si>
  <si>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</si>
  <si>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</si>
  <si>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</si>
  <si>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</si>
  <si>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</si>
  <si>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</si>
  <si>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</si>
  <si>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</si>
  <si>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</si>
  <si>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</si>
  <si>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</si>
  <si>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</si>
  <si>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</si>
  <si>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</si>
  <si>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</si>
  <si>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</si>
  <si>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</si>
  <si>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</si>
  <si>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</si>
  <si>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</si>
  <si>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</si>
  <si>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</si>
  <si>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</si>
  <si>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</si>
  <si>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</si>
  <si>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</si>
  <si>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</si>
  <si>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</si>
  <si>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</si>
  <si>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</si>
  <si>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</si>
  <si>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</si>
  <si>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</si>
  <si>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</si>
  <si>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</si>
  <si>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</si>
  <si>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</si>
  <si>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</si>
  <si>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</si>
  <si>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</si>
  <si>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</si>
  <si>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</si>
  <si>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</si>
  <si>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</si>
  <si>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</si>
  <si>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</si>
  <si>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</si>
  <si>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</si>
  <si>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</si>
  <si>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</si>
  <si>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</si>
  <si>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</si>
  <si>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</si>
  <si>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</si>
  <si>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</si>
  <si>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</si>
  <si>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</si>
  <si>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</si>
  <si>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</si>
  <si>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</si>
  <si>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</si>
  <si>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</si>
  <si>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</si>
  <si>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</si>
  <si>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</si>
  <si>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</si>
  <si>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</si>
  <si>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</si>
  <si>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</si>
  <si>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</si>
  <si>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</si>
  <si>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</si>
  <si>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</si>
  <si>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</si>
  <si>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</si>
  <si>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</si>
  <si>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</si>
  <si>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</si>
  <si>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</si>
  <si>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</si>
  <si>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</si>
  <si>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</si>
  <si>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</si>
  <si>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</si>
  <si>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</si>
  <si>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</si>
  <si>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</si>
  <si>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</si>
  <si>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</si>
  <si>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</si>
  <si>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</si>
  <si>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</si>
  <si>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</si>
  <si>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</si>
  <si>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</si>
  <si>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</si>
  <si>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</si>
  <si>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</si>
  <si>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</si>
  <si>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</si>
  <si>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</si>
  <si>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</si>
  <si>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</si>
  <si>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</si>
  <si>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</si>
  <si>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</si>
  <si>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</si>
  <si>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</si>
  <si>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</si>
  <si>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</si>
  <si>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</si>
  <si>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</si>
  <si>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</si>
  <si>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</si>
  <si>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</si>
  <si>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</si>
  <si>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</si>
  <si>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</si>
  <si>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</si>
  <si>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</si>
  <si>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</si>
  <si>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</si>
  <si>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</si>
  <si>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</si>
  <si>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</si>
  <si>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</si>
  <si>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</si>
  <si>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</si>
  <si>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</si>
  <si>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</si>
  <si>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</si>
  <si>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</si>
  <si>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</si>
  <si>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</si>
  <si>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</si>
  <si>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</si>
  <si>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</si>
  <si>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</si>
  <si>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</si>
  <si>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</si>
  <si>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</si>
  <si>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</si>
  <si>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</si>
  <si>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</si>
  <si>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</si>
  <si>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</si>
  <si>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</si>
  <si>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</si>
  <si>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</si>
  <si>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</si>
  <si>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</si>
  <si>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</si>
  <si>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</si>
  <si>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</si>
  <si>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</si>
  <si>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</si>
  <si>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</si>
  <si>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</si>
  <si>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</si>
  <si>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</si>
  <si>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</si>
  <si>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</si>
  <si>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</si>
  <si>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</si>
  <si>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</si>
  <si>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</si>
  <si>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</si>
  <si>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</si>
  <si>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</si>
  <si>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</si>
  <si>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</si>
  <si>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</si>
  <si>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</si>
  <si>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</si>
  <si>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</si>
  <si>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</si>
  <si>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</si>
  <si>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</si>
  <si>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</si>
  <si>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</si>
  <si>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</si>
  <si>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</si>
  <si>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</si>
  <si>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</si>
  <si>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</si>
  <si>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</si>
  <si>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</si>
  <si>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</si>
  <si>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</si>
  <si>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</si>
  <si>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</si>
  <si>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</si>
  <si>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</si>
  <si>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</si>
  <si>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</si>
  <si>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</si>
  <si>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</si>
  <si>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</si>
  <si>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</si>
  <si>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</si>
  <si>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</si>
  <si>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</si>
  <si>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</si>
  <si>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</si>
  <si>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</si>
  <si>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</si>
  <si>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</si>
  <si>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</si>
  <si>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</si>
  <si>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</si>
  <si>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</si>
  <si>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</si>
  <si>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</si>
  <si>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</si>
  <si>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</si>
  <si>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</si>
  <si>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</si>
  <si>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</si>
  <si>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</si>
  <si>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</si>
  <si>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</si>
  <si>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</si>
  <si>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</si>
  <si>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</si>
  <si>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</si>
  <si>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</si>
  <si>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</si>
  <si>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</si>
  <si>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</si>
  <si>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</si>
  <si>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</si>
  <si>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</si>
  <si>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</si>
  <si>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</si>
  <si>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</si>
  <si>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</si>
  <si>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</si>
  <si>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</si>
  <si>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</si>
  <si>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</si>
  <si>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</si>
  <si>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</si>
  <si>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</si>
  <si>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</si>
  <si>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</si>
  <si>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</si>
  <si>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</si>
  <si>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</si>
  <si>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</si>
  <si>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</si>
  <si>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</si>
  <si>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</si>
  <si>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</si>
  <si>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</si>
  <si>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</si>
  <si>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</si>
  <si>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</si>
  <si>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</si>
  <si>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</si>
  <si>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</si>
  <si>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</si>
  <si>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</si>
  <si>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</si>
  <si>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</si>
  <si>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</si>
  <si>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</si>
  <si>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</si>
  <si>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</si>
  <si>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</si>
  <si>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</si>
  <si>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</si>
  <si>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</si>
  <si>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</si>
  <si>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</si>
  <si>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</si>
  <si>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</si>
  <si>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</si>
  <si>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</si>
  <si>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</si>
  <si>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</si>
  <si>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</si>
  <si>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</si>
  <si>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</si>
  <si>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</si>
  <si>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</si>
  <si>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</si>
  <si>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</si>
  <si>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</si>
  <si>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</si>
  <si>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</si>
  <si>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</si>
  <si>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</si>
  <si>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</si>
  <si>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</si>
  <si>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</si>
  <si>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</si>
  <si>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</si>
  <si>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</si>
  <si>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</si>
  <si>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</si>
  <si>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</si>
  <si>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</si>
  <si>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</si>
  <si>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</si>
  <si>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</si>
  <si>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</si>
  <si>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</si>
  <si>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</si>
  <si>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</si>
  <si>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</si>
  <si>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</si>
  <si>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</si>
  <si>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</si>
  <si>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</si>
  <si>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</si>
  <si>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</si>
  <si>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</si>
  <si>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</si>
  <si>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</si>
  <si>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</si>
  <si>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</si>
  <si>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</si>
  <si>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</si>
  <si>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</si>
  <si>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</si>
  <si>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</si>
  <si>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</si>
  <si>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</si>
  <si>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</si>
  <si>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</si>
  <si>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</si>
  <si>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</si>
  <si>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</si>
  <si>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</si>
  <si>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</si>
  <si>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</si>
  <si>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</si>
  <si>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</si>
  <si>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</si>
  <si>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</si>
  <si>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</si>
  <si>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</si>
  <si>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</si>
  <si>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</si>
  <si>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</si>
  <si>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</si>
  <si>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</si>
  <si>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</si>
  <si>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</si>
  <si>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</si>
  <si>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</si>
  <si>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</si>
  <si>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</si>
  <si>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</si>
  <si>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</si>
  <si>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</si>
  <si>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</si>
  <si>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</si>
  <si>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</si>
  <si>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</si>
  <si>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</si>
  <si>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</si>
  <si>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</si>
  <si>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</si>
  <si>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</si>
  <si>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</si>
  <si>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</si>
  <si>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</si>
  <si>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</si>
  <si>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</si>
  <si>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</si>
  <si>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</si>
  <si>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</si>
  <si>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</si>
  <si>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</si>
  <si>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</si>
  <si>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</si>
  <si>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</si>
  <si>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</si>
  <si>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</si>
  <si>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</si>
  <si>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</si>
  <si>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</si>
  <si>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</si>
  <si>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</si>
  <si>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</si>
  <si>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</si>
  <si>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</si>
  <si>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</si>
  <si>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</si>
  <si>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</si>
  <si>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</si>
  <si>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</si>
  <si>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</si>
  <si>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</si>
  <si>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</si>
  <si>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</si>
  <si>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</si>
  <si>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</si>
  <si>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</si>
  <si>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</si>
  <si>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</si>
  <si>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</si>
  <si>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</si>
  <si>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</si>
  <si>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</si>
  <si>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</si>
  <si>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</si>
  <si>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</si>
  <si>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</si>
  <si>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</si>
  <si>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</si>
  <si>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</si>
  <si>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</si>
  <si>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</si>
  <si>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</si>
  <si>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</si>
  <si>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</si>
  <si>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</si>
  <si>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</si>
  <si>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</si>
  <si>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</si>
  <si>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</si>
  <si>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</si>
  <si>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</si>
  <si>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</si>
  <si>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</si>
  <si>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</si>
  <si>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</si>
  <si>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</si>
  <si>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</si>
  <si>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</si>
  <si>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</si>
  <si>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</si>
  <si>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</si>
  <si>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</si>
  <si>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</si>
  <si>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</si>
  <si>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</si>
  <si>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</si>
  <si>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</si>
  <si>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</si>
  <si>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</si>
  <si>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</si>
  <si>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</si>
  <si>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</si>
  <si>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</si>
  <si>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</si>
  <si>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</si>
  <si>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</si>
  <si>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</si>
  <si>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</si>
  <si>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</si>
  <si>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</si>
  <si>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</si>
  <si>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</si>
  <si>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</si>
  <si>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</si>
  <si>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</si>
  <si>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</si>
  <si>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</si>
  <si>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</si>
  <si>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</si>
  <si>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</si>
  <si>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</si>
  <si>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</si>
  <si>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</si>
  <si>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</si>
  <si>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</si>
  <si>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</si>
  <si>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</si>
  <si>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</si>
  <si>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</si>
  <si>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</si>
  <si>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</si>
  <si>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</si>
  <si>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</si>
  <si>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</si>
  <si>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</si>
  <si>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</si>
  <si>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</si>
  <si>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</si>
  <si>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</si>
  <si>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</si>
  <si>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</si>
  <si>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</si>
  <si>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</si>
  <si>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</si>
  <si>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</si>
  <si>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</si>
  <si>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</si>
  <si>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</si>
  <si>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</si>
  <si>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</si>
  <si>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</si>
  <si>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</si>
  <si>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</si>
  <si>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</si>
  <si>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</si>
  <si>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</si>
  <si>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</si>
  <si>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</si>
  <si>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</si>
  <si>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</si>
  <si>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</si>
  <si>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</si>
  <si>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</si>
  <si>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</si>
  <si>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</si>
  <si>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</si>
  <si>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</si>
  <si>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</si>
  <si>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</si>
  <si>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</si>
  <si>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</si>
  <si>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</si>
  <si>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</si>
  <si>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</si>
  <si>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</si>
  <si>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</si>
  <si>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</si>
  <si>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</si>
  <si>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</si>
  <si>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</si>
  <si>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</si>
  <si>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</si>
  <si>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</si>
  <si>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</si>
  <si>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</si>
  <si>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</si>
  <si>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</si>
  <si>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</si>
  <si>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</si>
  <si>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</si>
  <si>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</si>
  <si>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</si>
  <si>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</si>
  <si>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</si>
  <si>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</si>
  <si>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</si>
  <si>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</si>
  <si>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</si>
  <si>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</si>
  <si>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</si>
  <si>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</si>
  <si>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</si>
  <si>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</si>
  <si>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</si>
  <si>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</si>
  <si>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</si>
  <si>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</si>
  <si>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</si>
  <si>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</si>
  <si>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</si>
  <si>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</si>
  <si>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</si>
  <si>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</si>
  <si>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</si>
  <si>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</si>
  <si>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</si>
  <si>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</si>
  <si>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</si>
  <si>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</si>
  <si>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</si>
  <si>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</si>
  <si>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</si>
  <si>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</si>
  <si>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</si>
  <si>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</si>
  <si>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</si>
  <si>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</si>
  <si>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</si>
  <si>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</si>
  <si>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</si>
  <si>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</si>
  <si>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</si>
  <si>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</si>
  <si>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</si>
  <si>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</si>
  <si>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</si>
  <si>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</si>
  <si>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</si>
  <si>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</si>
  <si>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</si>
  <si>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</si>
  <si>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</si>
  <si>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</si>
  <si>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</si>
  <si>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</si>
  <si>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</si>
  <si>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</si>
  <si>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</si>
  <si>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</si>
  <si>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</si>
  <si>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</si>
  <si>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</si>
  <si>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</si>
  <si>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</si>
  <si>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</si>
  <si>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</si>
  <si>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</si>
  <si>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</si>
  <si>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</si>
  <si>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</si>
  <si>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</si>
  <si>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</si>
  <si>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</si>
  <si>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</si>
  <si>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</si>
  <si>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</si>
  <si>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</si>
  <si>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</si>
  <si>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</si>
  <si>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</si>
  <si>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</si>
  <si>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</si>
  <si>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</si>
  <si>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</si>
  <si>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</si>
  <si>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</si>
  <si>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</si>
  <si>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</si>
  <si>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</si>
  <si>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</si>
  <si>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</si>
  <si>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</si>
  <si>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</si>
  <si>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</si>
  <si>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</si>
  <si>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</si>
  <si>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</si>
  <si>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</si>
  <si>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</si>
  <si>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</si>
  <si>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</si>
  <si>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</si>
  <si>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</si>
  <si>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</si>
  <si>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</si>
  <si>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</si>
  <si>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</si>
  <si>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</si>
  <si>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</si>
  <si>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</si>
  <si>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</si>
  <si>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</si>
  <si>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</si>
  <si>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</si>
  <si>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</si>
  <si>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</si>
  <si>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</si>
  <si>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</si>
  <si>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</si>
  <si>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</si>
  <si>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</si>
  <si>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</si>
  <si>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</si>
  <si>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</si>
  <si>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</si>
  <si>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</si>
  <si>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</si>
  <si>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</si>
  <si>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</si>
  <si>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</si>
  <si>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</si>
  <si>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</si>
  <si>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</si>
  <si>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</si>
  <si>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</si>
  <si>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</si>
  <si>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</si>
  <si>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</si>
  <si>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</si>
  <si>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</si>
  <si>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</si>
  <si>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</si>
  <si>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</si>
  <si>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</si>
  <si>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</si>
  <si>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</si>
  <si>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</si>
  <si>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</si>
  <si>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</si>
  <si>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</si>
  <si>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</si>
  <si>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</si>
  <si>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</si>
  <si>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</si>
  <si>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</si>
  <si>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</si>
  <si>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</si>
  <si>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</si>
  <si>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</si>
  <si>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</si>
  <si>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</si>
  <si>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</si>
  <si>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</si>
  <si>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</si>
  <si>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</si>
  <si>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</si>
  <si>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</si>
  <si>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</si>
  <si>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</si>
  <si>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</si>
  <si>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</si>
  <si>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</si>
  <si>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</si>
  <si>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</si>
  <si>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</si>
  <si>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</si>
  <si>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</si>
  <si>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</si>
  <si>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</si>
  <si>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</si>
  <si>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</si>
  <si>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</si>
  <si>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</si>
  <si>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</si>
  <si>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</si>
  <si>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</si>
  <si>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</si>
  <si>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</si>
  <si>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</si>
  <si>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</si>
  <si>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</si>
  <si>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</si>
  <si>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</si>
  <si>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</si>
  <si>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</si>
  <si>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</si>
  <si>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</si>
  <si>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</si>
  <si>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</si>
  <si>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</si>
  <si>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</si>
  <si>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</si>
  <si>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</si>
  <si>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</si>
  <si>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</si>
  <si>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</si>
  <si>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</si>
  <si>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</si>
  <si>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</si>
  <si>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</si>
  <si>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</si>
  <si>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</si>
  <si>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</si>
  <si>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</si>
  <si>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</si>
  <si>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</si>
  <si>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</si>
  <si>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</si>
  <si>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</si>
  <si>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</si>
  <si>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</si>
  <si>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</si>
  <si>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</si>
  <si>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</si>
  <si>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</si>
  <si>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</si>
  <si>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</si>
  <si>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</si>
  <si>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</si>
  <si>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</si>
  <si>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</si>
  <si>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</si>
  <si>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</si>
  <si>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</si>
  <si>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</si>
  <si>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</si>
  <si>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</si>
  <si>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</si>
  <si>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</si>
  <si>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</si>
  <si>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</si>
  <si>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</si>
  <si>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</si>
  <si>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</si>
  <si>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</si>
  <si>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</si>
  <si>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</si>
  <si>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</si>
  <si>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</si>
  <si>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</si>
  <si>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</si>
  <si>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</si>
  <si>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</si>
  <si>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</si>
  <si>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</si>
  <si>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</si>
  <si>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</si>
  <si>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</si>
  <si>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</si>
  <si>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</si>
  <si>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</si>
  <si>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</si>
  <si>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</si>
  <si>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</si>
  <si>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</si>
  <si>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</si>
  <si>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</si>
  <si>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</si>
  <si>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</si>
  <si>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</si>
  <si>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</si>
  <si>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</si>
  <si>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</si>
  <si>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</si>
  <si>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</si>
  <si>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</si>
  <si>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</si>
  <si>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</si>
  <si>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</si>
  <si>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</si>
  <si>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</si>
  <si>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</si>
  <si>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</si>
  <si>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</si>
  <si>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</si>
  <si>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</si>
  <si>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</si>
  <si>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</si>
  <si>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</si>
  <si>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</si>
  <si>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</si>
  <si>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</si>
  <si>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</si>
  <si>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</si>
  <si>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</si>
  <si>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</si>
  <si>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</si>
  <si>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</si>
  <si>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</si>
  <si>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</si>
  <si>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</si>
  <si>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</si>
  <si>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</si>
  <si>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</si>
  <si>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</si>
  <si>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</si>
  <si>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</si>
  <si>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</si>
  <si>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</si>
  <si>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</si>
  <si>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</si>
  <si>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</si>
  <si>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</si>
  <si>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</si>
  <si>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</si>
  <si>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</si>
  <si>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</si>
  <si>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</si>
  <si>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</si>
  <si>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</si>
  <si>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</si>
  <si>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</si>
  <si>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</si>
  <si>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</si>
  <si>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</si>
  <si>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</si>
  <si>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</si>
  <si>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</si>
  <si>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</si>
  <si>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</si>
  <si>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</si>
  <si>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</si>
  <si>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</si>
  <si>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</si>
  <si>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</si>
  <si>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</si>
  <si>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</si>
  <si>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</si>
  <si>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</si>
  <si>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</si>
  <si>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</si>
  <si>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</si>
  <si>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</si>
  <si>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</si>
  <si>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</si>
  <si>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</si>
  <si>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</si>
  <si>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</si>
  <si>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</si>
  <si>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</si>
  <si>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</si>
  <si>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</si>
  <si>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</si>
  <si>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</si>
  <si>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</si>
  <si>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</si>
  <si>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</si>
  <si>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</si>
  <si>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</si>
  <si>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</si>
  <si>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</si>
  <si>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</si>
  <si>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</si>
  <si>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</si>
  <si>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</si>
  <si>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</si>
  <si>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</si>
  <si>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</si>
  <si>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</si>
  <si>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</si>
  <si>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</si>
  <si>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</si>
  <si>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</si>
  <si>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</si>
  <si>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</si>
  <si>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</si>
  <si>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</si>
  <si>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</si>
  <si>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</si>
  <si>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</si>
  <si>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</si>
  <si>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</si>
  <si>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</si>
  <si>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</si>
  <si>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</si>
  <si>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</si>
  <si>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</si>
  <si>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</si>
  <si>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</si>
  <si>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</si>
  <si>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</si>
  <si>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</si>
  <si>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</si>
  <si>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</si>
  <si>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</si>
  <si>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</si>
  <si>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</si>
  <si>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</si>
  <si>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</si>
  <si>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</si>
  <si>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</si>
  <si>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</si>
  <si>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</si>
  <si>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</si>
  <si>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</si>
  <si>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</si>
  <si>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</si>
  <si>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</si>
  <si>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</si>
  <si>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</si>
  <si>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</si>
  <si>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</si>
  <si>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</si>
  <si>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</si>
  <si>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</si>
  <si>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</si>
  <si>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</si>
  <si>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</si>
  <si>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</si>
  <si>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</si>
  <si>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</si>
  <si>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</si>
  <si>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</si>
  <si>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</si>
  <si>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</si>
  <si>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</si>
  <si>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</si>
  <si>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</si>
  <si>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</si>
  <si>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</si>
  <si>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</si>
  <si>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</si>
  <si>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</si>
  <si>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</si>
  <si>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</si>
  <si>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</si>
  <si>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</si>
  <si>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</si>
  <si>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</si>
  <si>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</si>
  <si>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</si>
  <si>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</si>
  <si>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</si>
  <si>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</si>
  <si>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</si>
  <si>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</si>
  <si>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</si>
  <si>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</si>
  <si>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</si>
  <si>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</si>
  <si>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</si>
  <si>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</si>
  <si>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</si>
  <si>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</si>
  <si>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</si>
  <si>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</si>
  <si>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</si>
  <si>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</si>
  <si>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</si>
  <si>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</si>
  <si>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</si>
  <si>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</si>
  <si>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</si>
  <si>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</si>
  <si>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</si>
  <si>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</si>
  <si>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</si>
  <si>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</si>
  <si>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</si>
  <si>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</si>
  <si>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</si>
  <si>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</si>
  <si>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</si>
  <si>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</si>
  <si>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</si>
  <si>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</si>
  <si>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</si>
  <si>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</si>
  <si>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</si>
  <si>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</si>
  <si>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</si>
  <si>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</si>
  <si>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</si>
  <si>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</si>
  <si>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</si>
  <si>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</si>
  <si>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</si>
  <si>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</si>
  <si>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</si>
  <si>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</si>
  <si>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</si>
  <si>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</si>
  <si>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</si>
  <si>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</si>
  <si>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</si>
  <si>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</si>
  <si>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</si>
  <si>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</si>
  <si>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</si>
  <si>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</si>
  <si>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</si>
  <si>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</si>
  <si>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</si>
  <si>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</si>
  <si>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</si>
  <si>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</si>
  <si>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</si>
  <si>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</si>
  <si>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</si>
  <si>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</si>
  <si>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</si>
  <si>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</si>
  <si>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</si>
  <si>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</si>
  <si>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</si>
  <si>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</si>
  <si>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</si>
  <si>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</si>
  <si>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</si>
  <si>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</si>
  <si>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</si>
  <si>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</si>
  <si>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</si>
  <si>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</si>
  <si>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</si>
  <si>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</si>
  <si>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</si>
  <si>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</si>
  <si>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</si>
  <si>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</si>
  <si>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</si>
  <si>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</si>
  <si>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</si>
  <si>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</si>
  <si>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</si>
  <si>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</si>
  <si>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</si>
  <si>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</si>
  <si>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</si>
  <si>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</si>
  <si>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</si>
  <si>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</si>
  <si>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</si>
  <si>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</si>
  <si>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</si>
  <si>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</si>
  <si>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</si>
  <si>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</si>
  <si>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</si>
  <si>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</si>
  <si>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</si>
  <si>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</si>
  <si>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</si>
  <si>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</si>
  <si>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</si>
  <si>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</si>
  <si>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</si>
  <si>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</si>
  <si>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</si>
  <si>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</si>
  <si>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</si>
  <si>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</si>
  <si>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</si>
  <si>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</si>
  <si>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</si>
  <si>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</si>
  <si>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</si>
  <si>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</si>
  <si>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</si>
  <si>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</si>
  <si>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</si>
  <si>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</si>
  <si>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</si>
  <si>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</si>
  <si>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</si>
  <si>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</si>
  <si>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</si>
  <si>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</si>
  <si>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</si>
  <si>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</si>
  <si>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</si>
  <si>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</si>
  <si>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</si>
  <si>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</si>
  <si>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</si>
  <si>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</si>
  <si>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</si>
  <si>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</si>
  <si>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</si>
  <si>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</si>
  <si>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</si>
  <si>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</si>
  <si>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</si>
  <si>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</si>
  <si>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</si>
  <si>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</si>
  <si>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</si>
  <si>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</si>
  <si>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</si>
  <si>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</si>
  <si>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</si>
  <si>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</si>
  <si>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</si>
  <si>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</si>
  <si>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</si>
  <si>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</si>
  <si>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</si>
  <si>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</si>
  <si>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</si>
  <si>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</si>
  <si>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</si>
  <si>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</si>
  <si>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</si>
  <si>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</si>
  <si>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</si>
  <si>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</si>
  <si>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</si>
  <si>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</si>
  <si>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</si>
  <si>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</si>
  <si>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</si>
  <si>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</si>
  <si>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</si>
  <si>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</si>
  <si>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</si>
  <si>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</si>
  <si>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</si>
  <si>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</si>
  <si>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</si>
  <si>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</si>
  <si>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</si>
  <si>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</si>
  <si>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</si>
  <si>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</si>
  <si>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</si>
  <si>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</si>
  <si>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</si>
  <si>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</si>
  <si>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</si>
  <si>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</si>
  <si>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</si>
  <si>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</si>
  <si>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</si>
  <si>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</si>
  <si>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</si>
  <si>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</si>
  <si>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</si>
  <si>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</si>
  <si>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</si>
  <si>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</si>
  <si>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</si>
  <si>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</si>
  <si>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</si>
  <si>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</si>
  <si>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</si>
  <si>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</si>
  <si>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</si>
  <si>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</si>
  <si>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</si>
  <si>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</si>
  <si>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</si>
  <si>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</si>
  <si>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</si>
  <si>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</si>
  <si>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</si>
  <si>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</si>
  <si>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</si>
  <si>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</si>
  <si>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</si>
  <si>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</si>
  <si>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</si>
  <si>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</si>
  <si>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</si>
  <si>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</si>
  <si>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</si>
  <si>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</si>
  <si>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</si>
  <si>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</si>
  <si>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</si>
  <si>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</si>
  <si>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</si>
  <si>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</si>
  <si>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</si>
  <si>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</si>
  <si>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</si>
  <si>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</si>
  <si>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</si>
  <si>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</si>
  <si>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</si>
  <si>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</si>
  <si>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</si>
  <si>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</si>
  <si>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</si>
  <si>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</si>
  <si>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</si>
  <si>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</si>
  <si>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</si>
  <si>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</si>
  <si>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</si>
  <si>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</si>
  <si>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</si>
  <si>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</si>
  <si>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</si>
  <si>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</si>
  <si>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</si>
  <si>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</si>
  <si>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</si>
  <si>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</si>
  <si>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</si>
  <si>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</si>
  <si>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</si>
  <si>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</si>
  <si>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</si>
  <si>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</si>
  <si>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</si>
  <si>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</si>
  <si>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</si>
  <si>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</si>
  <si>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</si>
  <si>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</si>
  <si>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</si>
  <si>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</si>
  <si>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</si>
  <si>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</si>
  <si>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</si>
  <si>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</si>
  <si>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</si>
  <si>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</si>
  <si>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</si>
  <si>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</si>
  <si>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</si>
  <si>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</si>
  <si>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</si>
  <si>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</si>
  <si>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</si>
  <si>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</si>
  <si>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</si>
  <si>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</si>
  <si>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</si>
  <si>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</si>
  <si>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</si>
  <si>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</si>
  <si>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</si>
  <si>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</si>
  <si>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</si>
  <si>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</si>
  <si>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</si>
  <si>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</si>
  <si>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</si>
  <si>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</si>
  <si>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</si>
  <si>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</si>
  <si>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</si>
  <si>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</si>
  <si>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</si>
  <si>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</si>
  <si>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</si>
  <si>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</si>
  <si>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</si>
  <si>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</si>
  <si>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</si>
  <si>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</si>
  <si>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</si>
  <si>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</si>
  <si>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</si>
  <si>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</si>
  <si>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</si>
  <si>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</si>
  <si>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</si>
  <si>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</si>
  <si>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</si>
  <si>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</si>
  <si>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</si>
  <si>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</si>
  <si>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</si>
  <si>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</si>
  <si>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</si>
  <si>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</si>
  <si>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</si>
  <si>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</si>
  <si>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</si>
  <si>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</si>
  <si>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</si>
  <si>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</si>
  <si>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</si>
  <si>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</si>
  <si>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</si>
  <si>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</si>
  <si>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</si>
  <si>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</si>
  <si>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</si>
  <si>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</si>
  <si>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</si>
  <si>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</si>
  <si>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</si>
  <si>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</si>
  <si>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</si>
  <si>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</si>
  <si>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</si>
  <si>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</si>
  <si>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</si>
  <si>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</si>
  <si>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</si>
  <si>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</si>
  <si>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</si>
  <si>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</si>
  <si>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</si>
  <si>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</si>
  <si>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</si>
  <si>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</si>
  <si>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</si>
  <si>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</si>
  <si>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</si>
  <si>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</si>
  <si>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</si>
  <si>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</si>
  <si>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</si>
  <si>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</si>
  <si>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</si>
  <si>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</si>
  <si>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</si>
  <si>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</si>
  <si>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</si>
  <si>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</si>
  <si>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</si>
  <si>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</si>
  <si>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</si>
  <si>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</si>
  <si>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</si>
  <si>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</si>
  <si>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</si>
  <si>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</si>
  <si>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</si>
  <si>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</si>
  <si>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</si>
  <si>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</si>
  <si>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</si>
  <si>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</si>
  <si>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</si>
  <si>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</si>
  <si>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</si>
  <si>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</si>
  <si>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</si>
  <si>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</si>
  <si>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</si>
  <si>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</si>
  <si>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</si>
  <si>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</si>
  <si>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</si>
  <si>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</si>
  <si>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</si>
  <si>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</si>
  <si>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</si>
  <si>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</si>
  <si>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</si>
  <si>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</si>
  <si>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</si>
  <si>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</si>
  <si>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</si>
  <si>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</si>
  <si>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</si>
  <si>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</si>
  <si>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</si>
  <si>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</si>
  <si>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</si>
  <si>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</si>
  <si>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</si>
  <si>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</si>
  <si>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</si>
  <si>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</si>
  <si>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</si>
  <si>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</si>
  <si>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</si>
  <si>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</si>
  <si>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</si>
  <si>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</si>
  <si>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</si>
  <si>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</si>
  <si>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</si>
  <si>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</si>
  <si>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</si>
  <si>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</si>
  <si>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</si>
  <si>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</si>
  <si>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</si>
  <si>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</si>
  <si>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</si>
  <si>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</si>
  <si>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</si>
  <si>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</si>
  <si>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</si>
  <si>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</si>
  <si>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</si>
  <si>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</si>
  <si>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</si>
  <si>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</si>
  <si>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</si>
  <si>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</si>
  <si>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</si>
  <si>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</si>
  <si>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</si>
  <si>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</si>
  <si>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</si>
  <si>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</si>
  <si>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</si>
  <si>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</si>
  <si>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</si>
  <si>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</si>
  <si>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</si>
  <si>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</si>
  <si>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</si>
  <si>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</si>
  <si>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</si>
  <si>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</si>
  <si>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</si>
  <si>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</si>
  <si>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</si>
  <si>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</si>
  <si>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</si>
  <si>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</si>
  <si>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</si>
  <si>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</si>
  <si>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</si>
  <si>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</si>
  <si>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</si>
  <si>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</si>
  <si>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</si>
  <si>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</si>
  <si>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</si>
  <si>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</si>
  <si>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</si>
  <si>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</si>
  <si>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</si>
  <si>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</si>
  <si>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</si>
  <si>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</si>
  <si>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</si>
  <si>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</si>
  <si>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</si>
  <si>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</si>
  <si>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</si>
  <si>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</si>
  <si>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</si>
  <si>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</si>
  <si>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</si>
  <si>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</si>
  <si>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</si>
  <si>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</si>
  <si>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</si>
  <si>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</si>
  <si>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</si>
  <si>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</si>
  <si>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</si>
  <si>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</si>
  <si>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</si>
  <si>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</si>
  <si>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</si>
  <si>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</si>
  <si>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</si>
  <si>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</si>
  <si>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</si>
  <si>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</si>
  <si>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</si>
  <si>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</si>
  <si>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</si>
  <si>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</si>
  <si>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</si>
  <si>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</si>
  <si>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</si>
  <si>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</si>
  <si>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</si>
  <si>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</si>
  <si>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</si>
  <si>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</si>
  <si>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</si>
  <si>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</si>
  <si>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</si>
  <si>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</si>
  <si>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</si>
  <si>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</si>
  <si>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</si>
  <si>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</si>
  <si>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</si>
  <si>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</si>
  <si>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</si>
  <si>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</si>
  <si>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</si>
  <si>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</si>
  <si>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</si>
  <si>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</si>
  <si>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</si>
  <si>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</si>
  <si>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</si>
  <si>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</si>
  <si>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</si>
  <si>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</si>
  <si>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</si>
  <si>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</si>
  <si>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</si>
  <si>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</si>
  <si>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</si>
  <si>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</si>
  <si>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</si>
  <si>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</si>
  <si>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</si>
  <si>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</si>
  <si>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</si>
  <si>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</si>
  <si>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</si>
  <si>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</si>
  <si>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</si>
  <si>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</si>
  <si>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</si>
  <si>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</si>
  <si>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</si>
  <si>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</si>
  <si>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</si>
  <si>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</si>
  <si>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</si>
  <si>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</si>
  <si>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</si>
  <si>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</si>
  <si>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</si>
  <si>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</si>
  <si>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</si>
  <si>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</si>
  <si>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</si>
  <si>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</si>
  <si>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</si>
  <si>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</si>
  <si>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</si>
  <si>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</si>
  <si>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</si>
  <si>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</si>
  <si>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</si>
  <si>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</si>
  <si>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</si>
  <si>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</si>
  <si>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</si>
  <si>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</si>
  <si>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</si>
  <si>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</si>
  <si>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</si>
  <si>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</si>
  <si>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</si>
  <si>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</si>
  <si>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</si>
  <si>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</si>
  <si>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</si>
  <si>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</si>
  <si>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</si>
  <si>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</si>
  <si>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</si>
  <si>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</si>
  <si>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</si>
  <si>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</si>
  <si>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</si>
  <si>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</si>
  <si>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</si>
  <si>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</si>
  <si>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</si>
  <si>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</si>
  <si>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</si>
  <si>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</si>
  <si>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</si>
  <si>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</si>
  <si>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</si>
  <si>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</si>
  <si>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</si>
  <si>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</si>
  <si>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</si>
  <si>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</si>
  <si>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</si>
  <si>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</si>
  <si>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</si>
  <si>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</si>
  <si>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</si>
  <si>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</si>
  <si>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</si>
  <si>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</si>
  <si>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</si>
  <si>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</si>
  <si>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</si>
  <si>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</si>
  <si>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</si>
  <si>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</si>
  <si>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</si>
  <si>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</si>
  <si>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</si>
  <si>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</si>
  <si>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</si>
  <si>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</si>
  <si>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</si>
  <si>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</si>
  <si>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</si>
  <si>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</si>
  <si>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</si>
  <si>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</si>
  <si>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</si>
  <si>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</si>
  <si>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</si>
  <si>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</si>
  <si>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</si>
  <si>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</si>
  <si>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</si>
  <si>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</si>
  <si>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</si>
  <si>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</si>
  <si>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</si>
  <si>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</si>
  <si>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</si>
  <si>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</si>
  <si>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</si>
  <si>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</si>
  <si>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</si>
  <si>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</si>
  <si>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</si>
  <si>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</si>
  <si>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</si>
  <si>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</si>
  <si>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</si>
  <si>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</si>
  <si>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</si>
  <si>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</si>
  <si>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</si>
  <si>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</si>
  <si>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</si>
  <si>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</si>
  <si>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</si>
  <si>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</si>
  <si>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</si>
  <si>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</si>
  <si>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</si>
  <si>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</si>
  <si>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</si>
  <si>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</si>
  <si>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</si>
  <si>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</si>
  <si>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</si>
  <si>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</si>
  <si>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</si>
  <si>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</si>
  <si>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</si>
  <si>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</si>
  <si>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</si>
  <si>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</si>
  <si>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</si>
  <si>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</si>
  <si>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</si>
  <si>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</si>
  <si>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</si>
  <si>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</si>
  <si>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</si>
  <si>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</si>
  <si>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</si>
  <si>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</si>
  <si>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</si>
  <si>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</si>
  <si>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</si>
  <si>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</si>
  <si>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</si>
  <si>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</si>
  <si>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</si>
  <si>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</si>
  <si>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</si>
  <si>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</si>
  <si>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</si>
  <si>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</si>
  <si>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</si>
  <si>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</si>
  <si>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</si>
  <si>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</si>
  <si>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</si>
  <si>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</si>
  <si>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</si>
  <si>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</si>
  <si>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</si>
  <si>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</si>
  <si>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</si>
  <si>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</si>
  <si>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</si>
  <si>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</si>
  <si>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</si>
  <si>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</si>
  <si>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</si>
  <si>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</si>
  <si>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</si>
  <si>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</si>
  <si>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</si>
  <si>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</si>
  <si>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</si>
  <si>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</si>
  <si>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</si>
  <si>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</si>
  <si>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</si>
  <si>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</si>
  <si>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</si>
  <si>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</si>
  <si>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</si>
  <si>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</si>
  <si>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</si>
  <si>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</si>
  <si>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</si>
  <si>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</si>
  <si>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</si>
  <si>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</si>
  <si>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</si>
  <si>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</si>
  <si>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</si>
  <si>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</si>
  <si>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</si>
  <si>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</si>
  <si>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</si>
  <si>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</si>
  <si>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</si>
  <si>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</si>
  <si>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</si>
  <si>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</si>
  <si>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</si>
  <si>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</si>
  <si>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</si>
  <si>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</si>
  <si>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</si>
  <si>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</si>
  <si>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</si>
  <si>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</si>
  <si>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</si>
  <si>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</si>
  <si>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</si>
  <si>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</si>
  <si>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</si>
  <si>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</si>
  <si>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</si>
  <si>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</si>
  <si>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</si>
  <si>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</si>
  <si>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</si>
  <si>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</si>
  <si>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</si>
  <si>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</si>
  <si>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</si>
  <si>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</si>
  <si>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</si>
  <si>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</si>
  <si>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</si>
  <si>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</si>
  <si>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</si>
  <si>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</si>
  <si>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</si>
  <si>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</si>
  <si>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</si>
  <si>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</si>
  <si>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</si>
  <si>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</si>
  <si>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</si>
  <si>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</si>
  <si>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</si>
  <si>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</si>
  <si>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</si>
  <si>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</si>
  <si>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</si>
  <si>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</si>
  <si>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</si>
  <si>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</si>
  <si>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</si>
  <si>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</si>
  <si>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</si>
  <si>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</si>
  <si>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</si>
  <si>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</si>
  <si>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</si>
  <si>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</si>
  <si>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</si>
  <si>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</si>
  <si>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</si>
  <si>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</si>
  <si>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</si>
  <si>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</si>
  <si>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</si>
  <si>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</si>
  <si>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</si>
  <si>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</si>
  <si>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</si>
  <si>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</si>
  <si>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</si>
  <si>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</si>
  <si>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</si>
  <si>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</si>
  <si>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</si>
  <si>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</si>
  <si>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</si>
  <si>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</si>
  <si>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</si>
  <si>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</si>
  <si>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</si>
  <si>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</si>
  <si>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</si>
  <si>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</si>
  <si>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</si>
  <si>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</si>
  <si>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</si>
  <si>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</si>
  <si>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</si>
  <si>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</si>
  <si>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</si>
  <si>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</si>
  <si>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</si>
  <si>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</si>
  <si>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</si>
  <si>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</si>
  <si>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</si>
  <si>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</si>
  <si>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</si>
  <si>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</si>
  <si>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</si>
  <si>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</si>
  <si>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</si>
  <si>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</si>
  <si>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</si>
  <si>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</si>
  <si>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</si>
  <si>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</si>
  <si>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</si>
  <si>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</si>
  <si>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</si>
  <si>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</si>
  <si>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</si>
  <si>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</si>
  <si>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</si>
  <si>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</si>
  <si>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</si>
  <si>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</si>
  <si>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</si>
  <si>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</si>
  <si>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</si>
  <si>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</si>
  <si>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</si>
  <si>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</si>
  <si>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</si>
  <si>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</si>
  <si>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</si>
  <si>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</si>
  <si>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</si>
  <si>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</si>
  <si>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</si>
  <si>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</si>
  <si>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</si>
  <si>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</si>
  <si>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</si>
  <si>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</si>
  <si>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</si>
  <si>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</si>
  <si>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</si>
  <si>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</si>
  <si>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</si>
  <si>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</si>
  <si>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</si>
  <si>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</si>
  <si>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</si>
  <si>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</si>
  <si>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</si>
  <si>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</si>
  <si>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</si>
  <si>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</si>
  <si>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</si>
  <si>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</si>
  <si>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</si>
  <si>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</si>
  <si>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</si>
  <si>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</si>
  <si>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</si>
  <si>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</si>
  <si>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</si>
  <si>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</si>
  <si>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</si>
  <si>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</si>
  <si>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</si>
  <si>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</si>
  <si>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</si>
  <si>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</si>
  <si>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</si>
  <si>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</si>
  <si>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</si>
  <si>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</si>
  <si>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</si>
  <si>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</si>
  <si>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</si>
  <si>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</si>
  <si>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</si>
  <si>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</si>
  <si>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</si>
  <si>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</si>
  <si>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</si>
  <si>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</si>
  <si>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</si>
  <si>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</si>
  <si>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</si>
  <si>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</si>
  <si>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</si>
  <si>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</si>
  <si>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</si>
  <si>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</si>
  <si>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</si>
  <si>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</si>
  <si>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</si>
  <si>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</si>
  <si>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</si>
  <si>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</si>
  <si>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</si>
  <si>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</si>
  <si>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</si>
  <si>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</si>
  <si>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</si>
  <si>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</si>
  <si>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</si>
  <si>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</si>
  <si>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</si>
  <si>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</si>
  <si>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</si>
  <si>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</si>
  <si>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</si>
  <si>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</si>
  <si>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</si>
  <si>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</si>
  <si>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</si>
  <si>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</si>
  <si>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</si>
  <si>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</si>
  <si>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</si>
  <si>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</si>
  <si>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</si>
  <si>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</si>
  <si>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</si>
  <si>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</si>
  <si>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</si>
  <si>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</si>
  <si>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</si>
  <si>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</si>
  <si>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</si>
  <si>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</si>
  <si>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</si>
  <si>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</si>
  <si>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</si>
  <si>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</si>
  <si>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</si>
  <si>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</si>
  <si>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</si>
  <si>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</si>
  <si>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</si>
  <si>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</si>
  <si>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</si>
  <si>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</si>
  <si>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</si>
  <si>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</si>
  <si>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</si>
  <si>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</si>
  <si>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</si>
  <si>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</si>
  <si>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</si>
  <si>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</si>
  <si>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</si>
  <si>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</si>
  <si>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</si>
  <si>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</si>
  <si>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</si>
  <si>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</si>
  <si>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</si>
  <si>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</si>
  <si>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</si>
  <si>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</si>
  <si>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</si>
  <si>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</si>
  <si>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</si>
  <si>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</si>
  <si>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</si>
  <si>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</si>
  <si>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</si>
  <si>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</si>
  <si>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</si>
  <si>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</si>
  <si>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</si>
  <si>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</si>
  <si>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</si>
  <si>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</si>
  <si>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</si>
  <si>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</si>
  <si>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</si>
  <si>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</si>
  <si>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</si>
  <si>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</si>
  <si>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</si>
  <si>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</si>
  <si>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</si>
  <si>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</si>
  <si>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</si>
  <si>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</si>
  <si>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</si>
  <si>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</si>
  <si>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</si>
  <si>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</si>
  <si>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</si>
  <si>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</si>
  <si>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</si>
  <si>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</si>
  <si>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</si>
  <si>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</si>
  <si>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</si>
  <si>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</si>
  <si>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</si>
  <si>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</si>
  <si>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</si>
  <si>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</si>
  <si>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</si>
  <si>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</si>
  <si>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</si>
  <si>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</si>
  <si>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</si>
  <si>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</si>
  <si>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</si>
  <si>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</si>
  <si>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</si>
  <si>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</si>
  <si>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</si>
  <si>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</si>
  <si>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</si>
  <si>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</si>
  <si>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</si>
  <si>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</si>
  <si>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</si>
  <si>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</si>
  <si>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</si>
  <si>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</si>
  <si>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</si>
  <si>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</si>
  <si>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</si>
  <si>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</si>
  <si>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</si>
  <si>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</si>
  <si>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</si>
  <si>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</si>
  <si>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</si>
  <si>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</si>
  <si>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</si>
  <si>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</si>
  <si>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</si>
  <si>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</si>
  <si>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</si>
  <si>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</si>
  <si>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</si>
  <si>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</si>
  <si>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</si>
  <si>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</si>
  <si>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</si>
  <si>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</si>
  <si>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</si>
  <si>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</si>
  <si>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</si>
  <si>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</si>
  <si>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</si>
  <si>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</si>
  <si>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</si>
  <si>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</si>
  <si>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</si>
  <si>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</si>
  <si>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</si>
  <si>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</si>
  <si>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</si>
  <si>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</si>
  <si>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</si>
  <si>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</si>
  <si>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</si>
  <si>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</si>
  <si>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</si>
  <si>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</si>
  <si>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</si>
  <si>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</si>
  <si>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</si>
  <si>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</si>
  <si>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</si>
  <si>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</si>
  <si>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</si>
  <si>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</si>
  <si>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</si>
  <si>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</si>
  <si>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</si>
  <si>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</si>
  <si>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</si>
  <si>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</si>
  <si>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</si>
  <si>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</si>
  <si>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</si>
  <si>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</si>
  <si>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</si>
  <si>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</si>
  <si>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</si>
  <si>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</si>
  <si>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</si>
  <si>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</si>
  <si>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</si>
  <si>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</si>
  <si>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</si>
  <si>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</si>
  <si>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</si>
  <si>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</si>
  <si>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</si>
  <si>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</si>
  <si>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</si>
  <si>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</si>
  <si>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</si>
  <si>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</si>
  <si>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</si>
  <si>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</si>
  <si>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</si>
  <si>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</si>
  <si>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</si>
  <si>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</si>
  <si>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</si>
  <si>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</si>
  <si>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</si>
  <si>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</si>
  <si>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</si>
  <si>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</si>
  <si>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</si>
  <si>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</si>
  <si>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</si>
  <si>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</si>
  <si>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</si>
  <si>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</si>
  <si>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</si>
  <si>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</si>
  <si>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</si>
  <si>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</si>
  <si>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</si>
  <si>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</si>
  <si>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</si>
  <si>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</si>
  <si>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</si>
  <si>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</si>
  <si>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</si>
  <si>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</si>
  <si>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</si>
  <si>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</si>
  <si>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</si>
  <si>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</si>
  <si>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</si>
  <si>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</si>
  <si>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</si>
  <si>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</si>
  <si>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</si>
  <si>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</si>
  <si>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</si>
  <si>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</si>
  <si>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</si>
  <si>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</si>
  <si>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</si>
  <si>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</si>
  <si>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</si>
  <si>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</si>
  <si>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</si>
  <si>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</si>
  <si>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</si>
  <si>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</si>
  <si>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</si>
  <si>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</si>
  <si>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</si>
  <si>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</si>
  <si>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</si>
  <si>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</si>
  <si>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</si>
  <si>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</si>
  <si>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</si>
  <si>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</si>
  <si>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</si>
  <si>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</si>
  <si>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</si>
  <si>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</si>
  <si>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</si>
  <si>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</si>
  <si>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</si>
  <si>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</si>
  <si>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</si>
  <si>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</si>
  <si>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</si>
  <si>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</si>
  <si>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</si>
  <si>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</si>
  <si>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</si>
  <si>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</si>
  <si>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</si>
  <si>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</si>
  <si>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</si>
  <si>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</si>
  <si>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</si>
  <si>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</si>
  <si>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</si>
  <si>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</si>
  <si>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</si>
  <si>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</si>
  <si>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</si>
  <si>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</si>
  <si>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</si>
  <si>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</si>
  <si>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</si>
  <si>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</si>
  <si>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</si>
  <si>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</si>
  <si>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</si>
  <si>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</si>
  <si>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</si>
  <si>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</si>
  <si>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</si>
  <si>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</si>
  <si>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</si>
  <si>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</si>
  <si>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</si>
  <si>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</si>
  <si>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</si>
  <si>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</si>
  <si>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</si>
  <si>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</si>
  <si>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</si>
  <si>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</si>
  <si>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</si>
  <si>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</si>
  <si>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</si>
  <si>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</si>
  <si>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</si>
  <si>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</si>
  <si>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</si>
  <si>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</si>
  <si>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</si>
  <si>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</si>
  <si>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</si>
  <si>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</si>
  <si>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</si>
  <si>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</si>
  <si>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</si>
  <si>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</si>
  <si>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</si>
  <si>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</si>
  <si>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</si>
  <si>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</si>
  <si>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</si>
  <si>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</si>
  <si>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</si>
  <si>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</si>
  <si>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</si>
  <si>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</si>
  <si>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</si>
  <si>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</si>
  <si>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</si>
  <si>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</si>
  <si>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</si>
  <si>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</si>
  <si>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</si>
  <si>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</si>
  <si>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</si>
  <si>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</si>
  <si>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</si>
  <si>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</si>
  <si>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</si>
  <si>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</si>
  <si>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</si>
  <si>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</si>
  <si>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</si>
  <si>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</si>
  <si>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</si>
  <si>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</si>
  <si>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</si>
  <si>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</si>
  <si>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</si>
  <si>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</si>
  <si>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</si>
  <si>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</si>
  <si>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</si>
  <si>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</si>
  <si>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</si>
  <si>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</si>
  <si>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</si>
  <si>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</si>
  <si>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</si>
  <si>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</si>
  <si>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</si>
  <si>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</si>
  <si>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</si>
  <si>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</si>
  <si>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</si>
  <si>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</si>
  <si>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</si>
  <si>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</si>
  <si>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</si>
  <si>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</si>
  <si>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</si>
  <si>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</si>
  <si>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</si>
  <si>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</si>
  <si>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</si>
  <si>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</si>
  <si>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</si>
  <si>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</si>
  <si>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</si>
  <si>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</si>
  <si>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</si>
  <si>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</si>
  <si>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</si>
  <si>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</si>
  <si>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</si>
  <si>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</si>
  <si>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</si>
  <si>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</si>
  <si>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</si>
  <si>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</si>
  <si>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</si>
  <si>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</si>
  <si>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</si>
  <si>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</si>
  <si>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</si>
  <si>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</si>
  <si>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</si>
  <si>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</si>
  <si>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</si>
  <si>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</si>
  <si>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</si>
  <si>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</si>
  <si>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</si>
  <si>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</si>
  <si>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</si>
  <si>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</si>
  <si>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</si>
  <si>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</si>
  <si>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</si>
  <si>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</si>
  <si>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</si>
  <si>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</si>
  <si>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</si>
  <si>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</si>
  <si>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</si>
  <si>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</si>
  <si>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</si>
  <si>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</si>
  <si>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</si>
  <si>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</si>
  <si>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</si>
  <si>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</si>
  <si>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</si>
  <si>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</si>
  <si>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</si>
  <si>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</si>
  <si>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</si>
  <si>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</si>
  <si>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</si>
  <si>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</si>
  <si>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</si>
  <si>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</si>
  <si>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</si>
  <si>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</si>
  <si>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</si>
  <si>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</si>
  <si>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</si>
  <si>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</si>
  <si>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</si>
  <si>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</si>
  <si>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</si>
  <si>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</si>
  <si>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</si>
  <si>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</si>
  <si>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</si>
  <si>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</si>
  <si>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</si>
  <si>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</si>
  <si>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</si>
  <si>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</si>
  <si>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</si>
  <si>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</si>
  <si>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</si>
  <si>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</si>
  <si>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</si>
  <si>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</si>
  <si>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</si>
  <si>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</si>
  <si>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</si>
  <si>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</si>
  <si>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</si>
  <si>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</si>
  <si>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</si>
  <si>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</si>
  <si>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</si>
  <si>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</si>
  <si>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</si>
  <si>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</si>
  <si>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</si>
  <si>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</si>
  <si>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</si>
  <si>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</si>
  <si>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</si>
  <si>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</si>
  <si>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</si>
  <si>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</si>
  <si>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</si>
  <si>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</si>
  <si>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</si>
  <si>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</si>
  <si>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</si>
  <si>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</si>
  <si>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</si>
  <si>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</si>
  <si>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</si>
  <si>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</si>
  <si>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</si>
  <si>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</si>
  <si>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</si>
  <si>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</si>
  <si>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</si>
  <si>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</si>
  <si>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</si>
  <si>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</si>
  <si>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</si>
  <si>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</si>
  <si>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</si>
  <si>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</si>
  <si>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</si>
  <si>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</si>
  <si>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</si>
  <si>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</si>
  <si>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</si>
  <si>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</si>
  <si>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</si>
  <si>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</si>
  <si>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</si>
  <si>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</si>
  <si>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</si>
  <si>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</si>
  <si>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</si>
  <si>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</si>
  <si>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</si>
  <si>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</si>
  <si>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</si>
  <si>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</si>
  <si>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</si>
  <si>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</si>
  <si>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</si>
  <si>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</si>
  <si>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</si>
  <si>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</si>
  <si>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</si>
  <si>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</si>
  <si>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</si>
  <si>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</si>
  <si>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</si>
  <si>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</si>
  <si>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</si>
  <si>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</si>
  <si>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</si>
  <si>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</si>
  <si>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</si>
  <si>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</si>
  <si>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</si>
  <si>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</si>
  <si>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</si>
  <si>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</si>
  <si>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</si>
  <si>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</si>
  <si>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</si>
  <si>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</si>
  <si>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</si>
  <si>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</si>
  <si>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</si>
  <si>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</si>
  <si>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</si>
  <si>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</si>
  <si>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</si>
  <si>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</si>
  <si>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</si>
  <si>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</si>
  <si>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</si>
  <si>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</si>
  <si>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</si>
  <si>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</si>
  <si>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</si>
  <si>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</si>
  <si>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</si>
  <si>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</si>
  <si>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</si>
  <si>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</si>
  <si>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</si>
  <si>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</si>
  <si>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</si>
  <si>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</si>
  <si>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</si>
  <si>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</si>
  <si>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</si>
  <si>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</si>
  <si>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</si>
  <si>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</si>
  <si>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</si>
  <si>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</si>
  <si>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</si>
  <si>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</si>
  <si>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</si>
  <si>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</si>
  <si>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</si>
  <si>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</si>
  <si>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</si>
  <si>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</si>
  <si>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</si>
  <si>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</si>
  <si>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</si>
  <si>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</si>
  <si>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</si>
  <si>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</si>
  <si>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</si>
  <si>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</si>
  <si>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</si>
  <si>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</si>
  <si>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</si>
  <si>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</si>
  <si>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</si>
  <si>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</si>
  <si>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</si>
  <si>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</si>
  <si>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</si>
  <si>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</si>
  <si>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</si>
  <si>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</si>
  <si>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</si>
  <si>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</si>
  <si>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</si>
  <si>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</si>
  <si>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</si>
  <si>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</si>
  <si>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</si>
  <si>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</si>
  <si>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</si>
  <si>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</si>
  <si>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</si>
  <si>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</si>
  <si>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</si>
  <si>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</si>
  <si>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</si>
  <si>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</si>
  <si>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</si>
  <si>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</si>
  <si>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</si>
  <si>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</si>
  <si>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</si>
  <si>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</si>
  <si>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</si>
  <si>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</si>
  <si>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</si>
  <si>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</si>
  <si>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</si>
  <si>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</si>
  <si>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</si>
  <si>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</si>
  <si>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</si>
  <si>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</si>
  <si>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</si>
  <si>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</si>
  <si>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</si>
  <si>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</si>
  <si>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</si>
  <si>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</si>
  <si>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</si>
  <si>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</si>
  <si>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</si>
  <si>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</si>
  <si>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</si>
  <si>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</si>
  <si>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</si>
  <si>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</si>
  <si>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</si>
  <si>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</si>
  <si>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</si>
  <si>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</si>
  <si>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</si>
  <si>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</si>
  <si>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</si>
  <si>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</si>
  <si>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</si>
  <si>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</si>
  <si>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</si>
  <si>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</si>
  <si>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</si>
  <si>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</si>
  <si>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</si>
  <si>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</si>
  <si>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</si>
  <si>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</si>
  <si>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</si>
  <si>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</si>
  <si>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</si>
  <si>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</si>
  <si>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</si>
  <si>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</si>
  <si>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</si>
  <si>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</si>
  <si>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</si>
  <si>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</si>
  <si>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</si>
  <si>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</si>
  <si>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</si>
  <si>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</si>
  <si>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</si>
  <si>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</si>
  <si>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</si>
  <si>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</si>
  <si>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</si>
  <si>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</si>
  <si>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</si>
  <si>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</si>
  <si>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</si>
  <si>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</si>
  <si>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</si>
  <si>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</si>
  <si>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</si>
  <si>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</si>
  <si>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</si>
  <si>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</si>
  <si>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</si>
  <si>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</si>
  <si>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</si>
  <si>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</si>
  <si>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</si>
  <si>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</si>
  <si>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</si>
  <si>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</si>
  <si>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</si>
  <si>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</si>
  <si>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</si>
  <si>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</si>
  <si>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</si>
  <si>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</si>
  <si>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</si>
  <si>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</si>
  <si>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</si>
  <si>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</si>
  <si>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</si>
  <si>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</si>
  <si>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</si>
  <si>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</si>
  <si>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</si>
  <si>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</si>
  <si>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</si>
  <si>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</si>
  <si>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</si>
  <si>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</si>
  <si>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</si>
  <si>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</si>
  <si>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</si>
  <si>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</si>
  <si>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</si>
  <si>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</si>
  <si>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</si>
  <si>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</si>
  <si>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</si>
  <si>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</si>
  <si>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</si>
  <si>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</si>
  <si>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</si>
  <si>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</si>
  <si>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</si>
  <si>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</si>
  <si>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</si>
  <si>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</si>
  <si>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</si>
  <si>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</si>
  <si>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</si>
  <si>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</si>
  <si>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</si>
  <si>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</si>
  <si>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</si>
  <si>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</si>
  <si>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</si>
  <si>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</si>
  <si>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</si>
  <si>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</si>
  <si>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</si>
  <si>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</si>
  <si>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</si>
  <si>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</si>
  <si>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</si>
  <si>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</si>
  <si>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</si>
  <si>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</si>
  <si>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</si>
  <si>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</si>
  <si>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</si>
  <si>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</si>
  <si>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</si>
  <si>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</si>
  <si>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</si>
  <si>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</si>
  <si>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</si>
  <si>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</si>
  <si>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</si>
  <si>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</si>
  <si>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</si>
  <si>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</si>
  <si>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</si>
  <si>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</si>
  <si>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</si>
  <si>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</si>
  <si>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</si>
  <si>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</si>
  <si>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</si>
  <si>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</si>
  <si>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</si>
  <si>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</si>
  <si>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</si>
  <si>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</si>
  <si>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</si>
  <si>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</si>
  <si>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</si>
  <si>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</si>
  <si>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</si>
  <si>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</si>
  <si>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</si>
  <si>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</si>
  <si>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</si>
  <si>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</si>
  <si>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</si>
  <si>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</si>
  <si>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</si>
  <si>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</si>
  <si>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</si>
  <si>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</si>
  <si>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</si>
  <si>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</si>
  <si>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</si>
  <si>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</si>
  <si>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</si>
  <si>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</si>
  <si>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</si>
  <si>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</si>
  <si>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</si>
  <si>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</si>
  <si>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</si>
  <si>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</si>
  <si>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</si>
  <si>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</si>
  <si>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</si>
  <si>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</si>
  <si>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</si>
  <si>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</si>
  <si>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</si>
  <si>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</si>
  <si>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</si>
  <si>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</si>
  <si>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</si>
  <si>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</si>
  <si>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</si>
  <si>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</si>
  <si>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</si>
  <si>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</si>
  <si>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</si>
  <si>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</si>
  <si>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</si>
  <si>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</si>
  <si>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</si>
  <si>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</si>
  <si>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</si>
  <si>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</si>
  <si>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</si>
  <si>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</si>
  <si>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</si>
  <si>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</si>
  <si>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</si>
  <si>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</si>
  <si>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</si>
  <si>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</si>
  <si>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</si>
  <si>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</si>
  <si>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</si>
  <si>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</si>
  <si>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</si>
  <si>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</si>
  <si>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</si>
  <si>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</si>
  <si>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</si>
  <si>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</si>
  <si>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</si>
  <si>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</si>
  <si>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</si>
  <si>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</si>
  <si>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</si>
  <si>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</si>
  <si>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</si>
  <si>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</si>
  <si>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</si>
  <si>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</si>
  <si>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</si>
  <si>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</si>
  <si>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</si>
  <si>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</si>
  <si>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</si>
  <si>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</si>
  <si>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</si>
  <si>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</si>
  <si>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</si>
  <si>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</si>
  <si>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</si>
  <si>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</si>
  <si>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</si>
  <si>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</si>
  <si>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</si>
  <si>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</si>
  <si>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</si>
  <si>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</si>
  <si>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</si>
  <si>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</si>
  <si>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</si>
  <si>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</si>
  <si>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</si>
  <si>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</si>
  <si>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</si>
  <si>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</si>
  <si>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</si>
  <si>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</si>
  <si>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</si>
  <si>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</si>
  <si>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</si>
  <si>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</si>
  <si>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</si>
  <si>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</si>
  <si>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</si>
  <si>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</si>
  <si>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</si>
  <si>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</si>
  <si>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</si>
  <si>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</si>
  <si>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</si>
  <si>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</si>
  <si>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</si>
  <si>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</si>
  <si>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</si>
  <si>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</si>
  <si>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</si>
  <si>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</si>
  <si>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</si>
  <si>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</si>
  <si>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</si>
  <si>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</si>
  <si>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</si>
  <si>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</si>
  <si>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</si>
  <si>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</si>
  <si>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</si>
  <si>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</si>
  <si>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</si>
  <si>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</si>
  <si>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</si>
  <si>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</si>
  <si>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</si>
  <si>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</si>
  <si>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</si>
  <si>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</si>
  <si>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</si>
  <si>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</si>
  <si>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</si>
  <si>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</si>
  <si>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</si>
  <si>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</si>
  <si>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</si>
  <si>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</si>
  <si>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</si>
  <si>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</si>
  <si>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</si>
  <si>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</si>
  <si>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</si>
  <si>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</si>
  <si>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</si>
  <si>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</si>
  <si>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</si>
  <si>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</si>
  <si>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</si>
  <si>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</si>
  <si>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</si>
  <si>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</si>
  <si>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</si>
  <si>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</si>
  <si>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</si>
  <si>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</si>
  <si>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</si>
  <si>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</si>
  <si>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</si>
  <si>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</si>
  <si>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</si>
  <si>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</si>
  <si>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</si>
  <si>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</si>
  <si>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</si>
  <si>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</si>
  <si>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</si>
  <si>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</si>
  <si>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</si>
  <si>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</si>
  <si>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</si>
  <si>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</si>
  <si>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</si>
  <si>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</si>
  <si>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</si>
  <si>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</si>
  <si>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</si>
  <si>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</si>
  <si>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</si>
  <si>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</si>
  <si>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</si>
  <si>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</si>
  <si>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</si>
  <si>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</si>
  <si>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</si>
  <si>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</si>
  <si>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</si>
  <si>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</si>
  <si>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</si>
  <si>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</si>
  <si>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</si>
  <si>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</si>
  <si>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</si>
  <si>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</si>
  <si>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</si>
  <si>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</si>
  <si>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</si>
  <si>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</si>
  <si>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</si>
  <si>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</si>
  <si>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</si>
  <si>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</si>
  <si>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</si>
  <si>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</si>
  <si>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</si>
  <si>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</si>
  <si>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</si>
  <si>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</si>
  <si>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</si>
  <si>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</si>
  <si>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</si>
  <si>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</si>
  <si>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</si>
  <si>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</si>
  <si>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</si>
  <si>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</si>
  <si>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</si>
  <si>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</si>
  <si>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</si>
  <si>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</si>
  <si>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</si>
  <si>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</si>
  <si>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</si>
  <si>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</si>
  <si>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</si>
  <si>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</si>
  <si>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</si>
  <si>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</si>
  <si>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</si>
  <si>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</si>
  <si>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</si>
  <si>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</si>
  <si>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</si>
  <si>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</si>
  <si>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</si>
  <si>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</si>
  <si>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</si>
  <si>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</si>
  <si>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</si>
  <si>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</si>
  <si>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</si>
  <si>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</si>
  <si>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</si>
  <si>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</si>
  <si>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</si>
  <si>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</si>
  <si>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</si>
  <si>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</si>
  <si>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</si>
  <si>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</si>
  <si>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</si>
  <si>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</si>
  <si>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</si>
  <si>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</si>
  <si>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</si>
  <si>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</si>
  <si>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</si>
  <si>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</si>
  <si>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</si>
  <si>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</si>
  <si>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</si>
  <si>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</si>
  <si>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</si>
  <si>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</si>
  <si>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</si>
  <si>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</si>
  <si>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</si>
  <si>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</si>
  <si>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</si>
  <si>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</si>
  <si>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</si>
  <si>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</si>
  <si>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</si>
  <si>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</si>
  <si>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</si>
  <si>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</si>
  <si>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</si>
  <si>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</si>
  <si>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</si>
  <si>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</si>
  <si>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</si>
  <si>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</si>
  <si>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</si>
  <si>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</si>
  <si>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</si>
  <si>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</si>
  <si>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</si>
  <si>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</si>
  <si>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</si>
  <si>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</si>
  <si>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</si>
  <si>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</si>
  <si>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</si>
  <si>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</si>
  <si>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</si>
  <si>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</si>
  <si>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</si>
  <si>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</si>
  <si>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</si>
  <si>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</si>
  <si>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</si>
  <si>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</si>
  <si>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</si>
  <si>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</si>
  <si>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</si>
  <si>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</si>
  <si>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</si>
  <si>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</si>
  <si>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</si>
  <si>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</si>
  <si>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</si>
  <si>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</si>
  <si>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</si>
  <si>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</si>
  <si>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</si>
  <si>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</si>
  <si>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</si>
  <si>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</si>
  <si>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</si>
  <si>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</si>
  <si>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</si>
  <si>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</si>
  <si>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</si>
  <si>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</si>
  <si>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</si>
  <si>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</si>
  <si>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</si>
  <si>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</si>
  <si>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</si>
  <si>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</si>
  <si>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</si>
  <si>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</si>
  <si>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</si>
  <si>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</si>
  <si>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</si>
  <si>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</si>
  <si>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</si>
  <si>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</si>
  <si>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</si>
  <si>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</si>
  <si>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</si>
  <si>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</si>
  <si>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</si>
  <si>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</si>
  <si>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</si>
  <si>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</si>
  <si>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</si>
  <si>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</si>
  <si>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</si>
  <si>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</si>
  <si>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</si>
  <si>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</si>
  <si>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</si>
  <si>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</si>
  <si>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</si>
  <si>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</si>
  <si>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</si>
  <si>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</si>
  <si>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</si>
  <si>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</si>
  <si>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</si>
  <si>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</si>
  <si>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</si>
  <si>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</si>
  <si>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</si>
  <si>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</si>
  <si>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</si>
  <si>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</si>
  <si>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</si>
  <si>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</si>
  <si>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</si>
  <si>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</si>
  <si>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</si>
  <si>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</si>
  <si>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</si>
  <si>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</si>
  <si>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</si>
  <si>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</si>
  <si>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</si>
  <si>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</si>
  <si>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</si>
  <si>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</si>
  <si>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</si>
  <si>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</si>
  <si>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</si>
  <si>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</si>
  <si>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</si>
  <si>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</si>
  <si>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</si>
  <si>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</si>
  <si>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</si>
  <si>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</si>
  <si>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</si>
  <si>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</si>
  <si>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</si>
  <si>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</si>
  <si>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</si>
  <si>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</si>
  <si>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</si>
  <si>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</si>
  <si>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</si>
  <si>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</si>
  <si>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</si>
  <si>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</si>
  <si>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</si>
  <si>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</si>
  <si>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</si>
  <si>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</si>
  <si>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</si>
  <si>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</si>
  <si>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</si>
  <si>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</si>
  <si>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</si>
  <si>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</si>
  <si>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</si>
  <si>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</si>
  <si>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</si>
  <si>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</si>
  <si>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</si>
  <si>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</si>
  <si>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</si>
  <si>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</si>
  <si>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</si>
  <si>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</si>
  <si>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</si>
  <si>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</si>
  <si>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</si>
  <si>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</si>
  <si>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</si>
  <si>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</si>
  <si>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</si>
  <si>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</si>
  <si>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</si>
  <si>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</si>
  <si>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</si>
  <si>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</si>
  <si>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</si>
  <si>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</si>
  <si>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</si>
  <si>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</si>
  <si>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</si>
  <si>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</si>
  <si>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</si>
  <si>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</si>
  <si>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</si>
  <si>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</si>
  <si>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</si>
  <si>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</si>
  <si>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</si>
  <si>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</si>
  <si>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</si>
  <si>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</si>
  <si>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</si>
  <si>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</si>
  <si>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</si>
  <si>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</si>
  <si>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</si>
  <si>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</si>
  <si>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</si>
  <si>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</si>
  <si>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</si>
  <si>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</si>
  <si>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</si>
  <si>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</si>
  <si>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</si>
  <si>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</si>
  <si>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</si>
  <si>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</si>
  <si>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</si>
  <si>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</si>
  <si>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</si>
  <si>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</si>
  <si>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</si>
  <si>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</si>
  <si>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</si>
  <si>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</si>
  <si>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</si>
  <si>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</si>
  <si>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</si>
  <si>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</si>
  <si>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</si>
  <si>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</si>
  <si>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</si>
  <si>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</si>
  <si>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</si>
  <si>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</si>
  <si>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</si>
  <si>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</si>
  <si>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</si>
  <si>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</si>
  <si>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</si>
  <si>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</si>
  <si>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</si>
  <si>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</si>
  <si>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</si>
  <si>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</si>
  <si>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</si>
  <si>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</si>
  <si>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</si>
  <si>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</si>
  <si>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</si>
  <si>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</si>
  <si>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</si>
  <si>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</si>
  <si>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</si>
  <si>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</si>
  <si>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</si>
  <si>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</si>
  <si>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</si>
  <si>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</si>
  <si>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</si>
  <si>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</si>
  <si>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</si>
  <si>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</si>
  <si>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</si>
  <si>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</si>
  <si>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</si>
  <si>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</si>
  <si>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</si>
  <si>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</si>
  <si>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</si>
  <si>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</si>
  <si>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</si>
  <si>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</si>
  <si>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</si>
  <si>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</si>
  <si>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</si>
  <si>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</si>
  <si>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</si>
  <si>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</si>
  <si>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</si>
  <si>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</si>
  <si>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</si>
  <si>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</si>
  <si>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</si>
  <si>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</si>
  <si>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</si>
  <si>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</si>
  <si>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</si>
  <si>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</si>
  <si>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</si>
  <si>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</si>
  <si>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</si>
  <si>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</si>
  <si>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</si>
  <si>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</si>
  <si>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</si>
  <si>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</si>
  <si>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</si>
  <si>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</si>
  <si>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</si>
  <si>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</si>
  <si>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</si>
  <si>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</si>
  <si>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</si>
  <si>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</si>
  <si>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</si>
  <si>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</si>
  <si>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</si>
  <si>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</si>
  <si>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</si>
  <si>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</si>
  <si>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</si>
  <si>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</si>
  <si>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</si>
  <si>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</si>
  <si>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</si>
  <si>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</si>
  <si>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</si>
  <si>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</si>
  <si>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</si>
  <si>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</si>
  <si>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</si>
  <si>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</si>
  <si>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</si>
  <si>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</si>
  <si>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</si>
  <si>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</si>
  <si>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</si>
  <si>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</si>
  <si>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</si>
  <si>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</si>
  <si>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</si>
  <si>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</si>
  <si>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</si>
  <si>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</si>
  <si>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</si>
  <si>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</si>
  <si>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</si>
  <si>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</si>
  <si>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</si>
  <si>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</si>
  <si>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</si>
  <si>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</si>
  <si>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</si>
  <si>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</si>
  <si>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</si>
  <si>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</si>
  <si>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</si>
  <si>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</si>
  <si>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</si>
  <si>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</si>
  <si>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</si>
  <si>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</si>
  <si>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</si>
  <si>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</si>
  <si>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</si>
  <si>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</si>
  <si>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</si>
  <si>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</si>
  <si>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</si>
  <si>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</si>
  <si>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</si>
  <si>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</si>
  <si>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</si>
  <si>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</si>
  <si>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</si>
  <si>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</si>
  <si>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</si>
  <si>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</si>
  <si>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</si>
  <si>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</si>
  <si>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</si>
  <si>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</si>
  <si>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</si>
  <si>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</si>
  <si>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</si>
  <si>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</si>
  <si>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</si>
  <si>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</si>
  <si>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</si>
  <si>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</si>
  <si>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</si>
  <si>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</si>
  <si>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</si>
  <si>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</si>
  <si>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</si>
  <si>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</si>
  <si>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</si>
  <si>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</si>
  <si>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</si>
  <si>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</si>
  <si>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</si>
  <si>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</si>
  <si>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</si>
  <si>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</si>
  <si>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</si>
  <si>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</si>
  <si>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</si>
  <si>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</si>
  <si>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</si>
  <si>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</si>
  <si>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</si>
  <si>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</si>
  <si>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</si>
  <si>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</si>
  <si>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</si>
  <si>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</si>
  <si>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</si>
  <si>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</si>
  <si>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</si>
  <si>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</si>
  <si>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</si>
  <si>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</si>
  <si>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</si>
  <si>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</si>
  <si>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</si>
  <si>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</si>
  <si>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</si>
  <si>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</si>
  <si>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</si>
  <si>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</si>
  <si>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</si>
  <si>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</si>
  <si>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</si>
  <si>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</si>
  <si>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</si>
  <si>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</si>
  <si>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</si>
  <si>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</si>
  <si>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</si>
  <si>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</si>
  <si>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</si>
  <si>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</si>
  <si>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</si>
  <si>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</si>
  <si>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</si>
  <si>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</si>
  <si>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</si>
  <si>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</si>
  <si>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</si>
  <si>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</si>
  <si>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</si>
  <si>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</si>
  <si>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</si>
  <si>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</si>
  <si>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</si>
  <si>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</si>
  <si>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</si>
  <si>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</si>
  <si>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</si>
  <si>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</si>
  <si>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</si>
  <si>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</si>
  <si>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</si>
  <si>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</si>
  <si>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</si>
  <si>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</si>
  <si>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</si>
  <si>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</si>
  <si>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</si>
  <si>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</si>
  <si>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</si>
  <si>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</si>
  <si>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</si>
  <si>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</si>
  <si>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</si>
  <si>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</si>
  <si>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</si>
  <si>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</si>
  <si>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</si>
  <si>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</si>
  <si>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</si>
  <si>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</si>
  <si>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</si>
  <si>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</si>
  <si>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</si>
  <si>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</si>
  <si>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</si>
  <si>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</si>
  <si>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</si>
  <si>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</si>
  <si>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</si>
  <si>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</si>
  <si>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</si>
  <si>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</si>
  <si>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</si>
  <si>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</si>
  <si>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</si>
  <si>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</si>
  <si>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</si>
  <si>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</si>
  <si>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</si>
  <si>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</si>
  <si>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</si>
  <si>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</si>
  <si>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</si>
  <si>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</si>
  <si>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</si>
  <si>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</si>
  <si>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</si>
  <si>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</si>
  <si>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</si>
  <si>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</si>
  <si>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</si>
  <si>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</si>
  <si>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</si>
  <si>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</si>
  <si>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</si>
  <si>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</si>
  <si>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</si>
  <si>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</si>
  <si>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</si>
  <si>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</si>
  <si>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</si>
  <si>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</si>
  <si>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</si>
  <si>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</si>
  <si>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</si>
  <si>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</si>
  <si>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</si>
  <si>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</si>
  <si>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</si>
  <si>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</si>
  <si>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</si>
  <si>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</si>
  <si>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</si>
  <si>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</si>
  <si>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</si>
  <si>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</si>
  <si>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</si>
  <si>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</si>
  <si>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</si>
  <si>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</si>
  <si>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</si>
  <si>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</si>
  <si>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</si>
  <si>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</si>
  <si>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</si>
  <si>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</si>
  <si>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</si>
  <si>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</si>
  <si>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</si>
  <si>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</si>
  <si>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</si>
  <si>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</si>
  <si>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</si>
  <si>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</si>
  <si>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</si>
  <si>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</si>
  <si>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</si>
  <si>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</si>
  <si>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</si>
  <si>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</si>
  <si>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</si>
  <si>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</si>
  <si>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</si>
  <si>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</si>
  <si>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</si>
  <si>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</si>
  <si>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</si>
  <si>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</si>
  <si>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</si>
  <si>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</si>
  <si>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</si>
  <si>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</si>
  <si>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</si>
  <si>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</si>
  <si>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</si>
  <si>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</si>
  <si>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</si>
  <si>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</si>
  <si>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</si>
  <si>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</si>
  <si>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</si>
  <si>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</si>
  <si>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</si>
  <si>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</si>
  <si>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</si>
  <si>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</si>
  <si>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</si>
  <si>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</si>
  <si>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</si>
  <si>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</si>
  <si>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</si>
  <si>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</si>
  <si>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</si>
  <si>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</si>
  <si>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</si>
  <si>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</si>
  <si>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</si>
  <si>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</si>
  <si>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</si>
  <si>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</si>
  <si>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</si>
  <si>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</si>
  <si>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</si>
  <si>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</si>
  <si>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</si>
  <si>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</si>
  <si>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</si>
  <si>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</si>
  <si>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</si>
  <si>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</si>
  <si>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</si>
  <si>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</si>
  <si>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</si>
  <si>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</si>
  <si>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</si>
  <si>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</si>
  <si>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</si>
  <si>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</si>
  <si>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</si>
  <si>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</si>
  <si>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</si>
  <si>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</si>
  <si>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</si>
  <si>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</si>
  <si>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</si>
  <si>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</si>
  <si>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</si>
  <si>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</si>
  <si>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</si>
  <si>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</si>
  <si>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</si>
  <si>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</si>
  <si>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</si>
  <si>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</si>
  <si>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</si>
  <si>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</si>
  <si>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</si>
  <si>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</si>
  <si>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</si>
  <si>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</si>
  <si>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</si>
  <si>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</si>
  <si>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</si>
  <si>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</si>
  <si>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</si>
  <si>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</si>
  <si>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</si>
  <si>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</si>
  <si>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</si>
  <si>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</si>
  <si>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</si>
  <si>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</si>
  <si>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</si>
  <si>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</si>
  <si>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</si>
  <si>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</si>
  <si>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</si>
  <si>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</si>
  <si>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</si>
  <si>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</si>
  <si>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</si>
  <si>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</si>
  <si>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</si>
  <si>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</si>
  <si>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</si>
  <si>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</si>
  <si>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</si>
  <si>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</si>
  <si>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</si>
  <si>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</si>
  <si>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</si>
  <si>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</si>
  <si>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</si>
  <si>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</si>
  <si>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</si>
  <si>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</si>
  <si>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</si>
  <si>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</si>
  <si>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</si>
  <si>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</si>
  <si>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</si>
  <si>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</si>
  <si>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</si>
  <si>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</si>
  <si>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</si>
  <si>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</si>
  <si>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</si>
  <si>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</si>
  <si>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</si>
  <si>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</si>
  <si>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</si>
  <si>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</si>
  <si>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</si>
  <si>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</si>
  <si>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</si>
  <si>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</si>
  <si>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</si>
  <si>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</si>
  <si>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</si>
  <si>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</si>
  <si>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</si>
  <si>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</si>
  <si>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</si>
  <si>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</si>
  <si>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</si>
  <si>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</si>
  <si>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</si>
  <si>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</si>
  <si>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</si>
  <si>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</si>
  <si>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</si>
  <si>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</si>
  <si>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</si>
  <si>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</si>
  <si>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</si>
  <si>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</si>
  <si>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</si>
  <si>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</si>
  <si>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</si>
  <si>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</si>
  <si>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</si>
  <si>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</si>
  <si>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</si>
  <si>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</si>
  <si>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</si>
  <si>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</si>
  <si>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</si>
  <si>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</si>
  <si>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</si>
  <si>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</si>
  <si>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</si>
  <si>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</si>
  <si>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</si>
  <si>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</si>
  <si>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</si>
  <si>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</si>
  <si>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</si>
  <si>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</si>
  <si>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</si>
  <si>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</si>
  <si>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</si>
  <si>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</si>
  <si>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</si>
  <si>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</si>
  <si>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</si>
  <si>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</si>
  <si>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</si>
  <si>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</si>
  <si>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</si>
  <si>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</si>
  <si>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</si>
  <si>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</si>
  <si>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</si>
  <si>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</si>
  <si>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</si>
  <si>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</si>
  <si>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</si>
  <si>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</si>
  <si>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</si>
  <si>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</si>
  <si>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</si>
  <si>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</si>
  <si>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</si>
  <si>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</si>
  <si>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</si>
  <si>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</si>
  <si>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</si>
  <si>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</si>
  <si>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</si>
  <si>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</si>
  <si>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</si>
  <si>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</si>
  <si>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</si>
  <si>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</si>
  <si>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</si>
  <si>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</si>
  <si>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</si>
  <si>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</si>
  <si>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</si>
  <si>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</si>
  <si>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</si>
  <si>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</si>
  <si>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</si>
  <si>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</si>
  <si>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</si>
  <si>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</si>
  <si>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</si>
  <si>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</si>
  <si>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</si>
  <si>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</si>
  <si>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</si>
  <si>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</si>
  <si>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</si>
  <si>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</si>
  <si>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</si>
  <si>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</si>
  <si>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</si>
  <si>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</si>
  <si>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</si>
  <si>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</si>
  <si>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</si>
  <si>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</si>
  <si>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</si>
  <si>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</si>
  <si>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</si>
  <si>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</si>
  <si>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</si>
  <si>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</si>
  <si>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</si>
  <si>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</si>
  <si>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</si>
  <si>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</si>
  <si>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</si>
  <si>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</si>
  <si>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</si>
  <si>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</si>
  <si>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</si>
  <si>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</si>
  <si>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</si>
  <si>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</si>
  <si>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</si>
  <si>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</si>
  <si>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</si>
  <si>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</si>
  <si>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</si>
  <si>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</si>
  <si>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</si>
  <si>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</si>
  <si>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</si>
  <si>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</si>
  <si>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</si>
  <si>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</si>
  <si>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</si>
  <si>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</si>
  <si>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</si>
  <si>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</si>
  <si>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</si>
  <si>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</si>
  <si>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</si>
  <si>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</si>
  <si>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</si>
  <si>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</si>
  <si>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</si>
  <si>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</si>
  <si>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</si>
  <si>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</si>
  <si>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</si>
  <si>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</si>
  <si>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</si>
  <si>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</si>
  <si>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</si>
  <si>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</si>
  <si>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</si>
  <si>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</si>
  <si>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</si>
  <si>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</si>
  <si>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</si>
  <si>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</si>
  <si>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</si>
  <si>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</si>
  <si>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</si>
  <si>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</si>
  <si>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</si>
  <si>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</si>
  <si>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</si>
  <si>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</si>
  <si>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</si>
  <si>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</si>
  <si>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</si>
  <si>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</si>
  <si>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</si>
  <si>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</si>
  <si>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</si>
  <si>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</si>
  <si>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</si>
  <si>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</si>
  <si>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</si>
  <si>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</si>
  <si>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</si>
  <si>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</si>
  <si>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</si>
  <si>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</si>
  <si>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</si>
  <si>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</si>
  <si>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</si>
  <si>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</si>
  <si>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</si>
  <si>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</si>
  <si>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</si>
  <si>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</si>
  <si>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</si>
  <si>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</si>
  <si>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</si>
  <si>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</si>
  <si>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</si>
  <si>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</si>
  <si>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</si>
  <si>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</si>
  <si>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</si>
  <si>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</si>
  <si>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</si>
  <si>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</si>
  <si>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</si>
  <si>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</si>
  <si>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</si>
  <si>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</si>
  <si>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</si>
  <si>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</si>
  <si>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</si>
  <si>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</si>
  <si>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</si>
  <si>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</si>
  <si>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</si>
  <si>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</si>
  <si>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</si>
  <si>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</si>
  <si>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</si>
  <si>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</si>
  <si>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</si>
  <si>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</si>
  <si>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</si>
  <si>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</si>
  <si>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</si>
  <si>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</si>
  <si>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</si>
  <si>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</si>
  <si>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</si>
  <si>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</si>
  <si>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</si>
  <si>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</si>
  <si>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</si>
  <si>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</si>
  <si>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</si>
  <si>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</si>
  <si>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</si>
  <si>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</si>
  <si>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</si>
  <si>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</si>
  <si>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</si>
  <si>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</si>
  <si>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</si>
  <si>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</si>
  <si>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</si>
  <si>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</si>
  <si>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</si>
  <si>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</si>
  <si>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</si>
  <si>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</si>
  <si>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</si>
  <si>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</si>
  <si>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</si>
  <si>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</si>
  <si>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</si>
  <si>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</si>
  <si>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</si>
  <si>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</si>
  <si>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</si>
  <si>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</si>
  <si>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</si>
  <si>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</si>
  <si>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</si>
  <si>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</si>
  <si>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</si>
  <si>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</si>
  <si>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</si>
  <si>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</si>
  <si>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</si>
  <si>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</si>
  <si>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</si>
  <si>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</si>
  <si>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</si>
  <si>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</si>
  <si>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</si>
  <si>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</si>
  <si>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</si>
  <si>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</si>
  <si>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</si>
  <si>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</si>
  <si>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</si>
  <si>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</si>
  <si>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</si>
  <si>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</si>
  <si>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</si>
  <si>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</si>
  <si>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</si>
  <si>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</si>
  <si>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</si>
  <si>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</si>
  <si>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</si>
  <si>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</si>
  <si>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</si>
  <si>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</si>
  <si>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</si>
  <si>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</si>
  <si>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</si>
  <si>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</si>
  <si>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</si>
  <si>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</si>
  <si>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</si>
  <si>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</si>
  <si>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</si>
  <si>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</si>
  <si>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</si>
  <si>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</si>
  <si>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</si>
  <si>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</si>
  <si>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</si>
  <si>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</si>
  <si>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</si>
  <si>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</si>
  <si>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</si>
  <si>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</si>
  <si>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</si>
  <si>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</si>
  <si>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</si>
  <si>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</si>
  <si>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</si>
  <si>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</si>
  <si>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</si>
  <si>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</si>
  <si>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</si>
  <si>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</si>
  <si>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</si>
  <si>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</si>
  <si>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</si>
  <si>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</si>
  <si>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</si>
  <si>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</si>
  <si>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</si>
  <si>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</si>
  <si>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</si>
  <si>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</si>
  <si>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</si>
  <si>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</si>
  <si>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</si>
  <si>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</si>
  <si>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</si>
  <si>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</si>
  <si>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</si>
  <si>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</si>
  <si>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</si>
  <si>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</si>
  <si>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</si>
  <si>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</si>
  <si>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</si>
  <si>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</si>
  <si>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</si>
  <si>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</si>
  <si>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</si>
  <si>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</si>
  <si>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</si>
  <si>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</si>
  <si>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</si>
  <si>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</si>
  <si>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</si>
  <si>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</si>
  <si>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</si>
  <si>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</si>
  <si>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</si>
  <si>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</si>
  <si>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</si>
  <si>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</si>
  <si>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</si>
  <si>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</si>
  <si>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</si>
  <si>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</si>
  <si>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</si>
  <si>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</si>
  <si>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</si>
  <si>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</si>
  <si>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</si>
  <si>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</si>
  <si>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</si>
  <si>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</si>
  <si>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</si>
  <si>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</si>
  <si>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</si>
  <si>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</si>
  <si>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</si>
  <si>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</si>
  <si>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</si>
  <si>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</si>
  <si>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</si>
  <si>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</si>
  <si>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</si>
  <si>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</si>
  <si>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</si>
  <si>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</si>
  <si>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</si>
  <si>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</si>
  <si>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</si>
  <si>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</si>
  <si>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</si>
  <si>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</si>
  <si>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</si>
  <si>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</si>
  <si>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</si>
  <si>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</si>
  <si>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</si>
  <si>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</si>
  <si>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</si>
  <si>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</si>
  <si>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</si>
  <si>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</si>
  <si>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</si>
  <si>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</si>
  <si>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</si>
  <si>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</si>
  <si>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</si>
  <si>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</si>
  <si>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</si>
  <si>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</si>
  <si>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</si>
  <si>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</si>
  <si>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</si>
  <si>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</si>
  <si>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</si>
  <si>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</si>
  <si>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</si>
  <si>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</si>
  <si>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</si>
  <si>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</si>
  <si>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</si>
  <si>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</si>
  <si>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</si>
  <si>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</si>
  <si>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</si>
  <si>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</si>
  <si>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</si>
  <si>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</si>
  <si>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</si>
  <si>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</si>
  <si>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</si>
  <si>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</si>
  <si>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</si>
  <si>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</si>
  <si>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</si>
  <si>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</si>
  <si>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</si>
  <si>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</si>
  <si>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</si>
  <si>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</si>
  <si>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</si>
  <si>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</si>
  <si>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</si>
  <si>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</si>
  <si>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</si>
  <si>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</si>
  <si>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</si>
  <si>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</si>
  <si>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</si>
  <si>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</si>
  <si>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</si>
  <si>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</si>
  <si>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</si>
  <si>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</si>
  <si>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</si>
  <si>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</si>
  <si>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</si>
  <si>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</si>
  <si>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</si>
  <si>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</si>
  <si>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</si>
  <si>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</si>
  <si>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</si>
  <si>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</si>
  <si>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</si>
  <si>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</si>
  <si>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</si>
  <si>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</si>
  <si>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</si>
  <si>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</si>
  <si>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</si>
  <si>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</si>
  <si>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</si>
  <si>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</si>
  <si>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</si>
  <si>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</si>
  <si>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</si>
  <si>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</si>
  <si>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</si>
  <si>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</si>
  <si>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</si>
  <si>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</si>
  <si>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</si>
  <si>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</si>
  <si>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</si>
  <si>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</si>
  <si>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</si>
  <si>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</si>
  <si>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</si>
  <si>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</si>
  <si>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</si>
  <si>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</si>
  <si>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</si>
  <si>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</si>
  <si>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</si>
  <si>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</si>
  <si>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</si>
  <si>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</si>
  <si>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</si>
  <si>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</si>
  <si>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</si>
  <si>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</si>
  <si>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</si>
  <si>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</si>
  <si>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</si>
  <si>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</si>
  <si>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</si>
  <si>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</si>
  <si>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</si>
  <si>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</si>
  <si>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</si>
  <si>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</si>
  <si>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</si>
  <si>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</si>
  <si>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</si>
  <si>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</si>
  <si>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</si>
  <si>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</si>
  <si>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</si>
  <si>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</si>
  <si>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</si>
  <si>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</si>
  <si>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</si>
  <si>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</si>
  <si>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</si>
  <si>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</si>
  <si>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</si>
  <si>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</si>
  <si>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</si>
  <si>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</si>
  <si>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</si>
  <si>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</si>
  <si>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</si>
  <si>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</si>
  <si>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</si>
  <si>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</si>
  <si>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</si>
  <si>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</si>
  <si>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</si>
  <si>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</si>
  <si>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</si>
  <si>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</si>
  <si>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</si>
  <si>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</si>
  <si>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</si>
  <si>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</si>
  <si>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</si>
  <si>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</si>
  <si>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</si>
  <si>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</si>
  <si>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</si>
  <si>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</si>
  <si>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</si>
  <si>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</si>
  <si>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</si>
  <si>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</si>
  <si>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</si>
  <si>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</si>
  <si>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</si>
  <si>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</si>
  <si>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</si>
  <si>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</si>
  <si>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</si>
  <si>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</si>
  <si>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</si>
  <si>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</si>
  <si>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</si>
  <si>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</si>
  <si>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</si>
  <si>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</si>
  <si>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</si>
  <si>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</si>
  <si>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</si>
  <si>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</si>
  <si>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</si>
  <si>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</si>
  <si>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</si>
  <si>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</si>
  <si>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</si>
  <si>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</si>
  <si>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</si>
  <si>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</si>
  <si>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</si>
  <si>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</si>
  <si>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</si>
  <si>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</si>
  <si>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</si>
  <si>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</si>
  <si>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</si>
  <si>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</si>
  <si>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</si>
  <si>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</si>
  <si>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</si>
  <si>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</si>
  <si>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</si>
  <si>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</si>
  <si>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</si>
  <si>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</si>
  <si>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</si>
  <si>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</si>
  <si>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</si>
  <si>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</si>
  <si>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</si>
  <si>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</si>
  <si>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</si>
  <si>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</si>
  <si>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</si>
  <si>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</si>
  <si>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</si>
  <si>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</si>
  <si>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</si>
  <si>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</si>
  <si>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</si>
  <si>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</si>
  <si>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</si>
  <si>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</si>
  <si>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</si>
  <si>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</si>
  <si>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</si>
  <si>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</si>
  <si>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</si>
  <si>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</si>
  <si>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</si>
  <si>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</si>
  <si>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</si>
  <si>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</si>
  <si>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</si>
  <si>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</si>
  <si>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</si>
  <si>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</si>
  <si>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</si>
  <si>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</si>
  <si>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</si>
  <si>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</si>
  <si>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</si>
  <si>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</si>
  <si>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</si>
  <si>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</si>
  <si>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</si>
  <si>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</si>
  <si>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</si>
  <si>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</si>
  <si>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</si>
  <si>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</si>
  <si>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</si>
  <si>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</si>
  <si>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</si>
  <si>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</si>
  <si>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</si>
  <si>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</si>
  <si>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</si>
  <si>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</si>
  <si>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</si>
  <si>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</si>
  <si>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</si>
  <si>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</si>
  <si>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</si>
  <si>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</si>
  <si>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</si>
  <si>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</si>
  <si>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</si>
  <si>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</si>
  <si>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</si>
  <si>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</si>
  <si>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</si>
  <si>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</si>
  <si>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</si>
  <si>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</si>
  <si>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</si>
  <si>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</si>
  <si>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</si>
  <si>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</si>
  <si>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</si>
  <si>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</si>
  <si>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</si>
  <si>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</si>
  <si>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</si>
  <si>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</si>
  <si>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</si>
  <si>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</si>
  <si>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</si>
  <si>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</si>
  <si>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</si>
  <si>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</si>
  <si>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</si>
  <si>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</si>
  <si>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</si>
  <si>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</si>
  <si>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</si>
  <si>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</si>
  <si>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</si>
  <si>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</si>
  <si>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</si>
  <si>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</si>
  <si>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</si>
  <si>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</si>
  <si>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</si>
  <si>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</si>
  <si>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</si>
  <si>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</si>
  <si>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</si>
  <si>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</si>
  <si>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</si>
  <si>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</si>
  <si>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</si>
  <si>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</si>
  <si>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</si>
  <si>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</si>
  <si>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</si>
  <si>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</si>
  <si>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</si>
  <si>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</si>
  <si>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</si>
  <si>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</si>
  <si>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</si>
  <si>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</si>
  <si>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</si>
  <si>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</si>
  <si>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</si>
  <si>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</si>
  <si>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</si>
  <si>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</si>
  <si>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</si>
  <si>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</si>
  <si>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</si>
  <si>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</si>
  <si>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</si>
  <si>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</si>
  <si>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</si>
  <si>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</si>
  <si>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</si>
  <si>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</si>
  <si>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</si>
  <si>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</si>
  <si>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</si>
  <si>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</si>
  <si>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</si>
  <si>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</si>
  <si>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</si>
  <si>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</si>
  <si>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</si>
  <si>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</si>
  <si>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</si>
  <si>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</si>
  <si>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</si>
  <si>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</si>
  <si>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</si>
  <si>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</si>
  <si>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</si>
  <si>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</si>
  <si>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</si>
  <si>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</si>
  <si>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</si>
  <si>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</si>
  <si>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</si>
  <si>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</si>
  <si>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</si>
  <si>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</si>
  <si>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</si>
  <si>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</si>
  <si>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</si>
  <si>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</si>
  <si>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</si>
  <si>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</si>
  <si>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</si>
  <si>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</si>
  <si>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</si>
  <si>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</si>
  <si>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</si>
  <si>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</si>
  <si>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</si>
  <si>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</si>
  <si>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</si>
  <si>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</si>
  <si>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</si>
  <si>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</si>
  <si>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</si>
  <si>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</si>
  <si>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</si>
  <si>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</si>
  <si>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</si>
  <si>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</si>
  <si>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</si>
  <si>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</si>
  <si>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</si>
  <si>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</si>
  <si>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</si>
  <si>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</si>
  <si>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</si>
  <si>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</si>
  <si>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</si>
  <si>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</si>
  <si>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</si>
  <si>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</si>
  <si>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</si>
  <si>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</si>
  <si>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</si>
  <si>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</si>
  <si>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</si>
  <si>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</si>
  <si>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</si>
  <si>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</si>
  <si>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</si>
  <si>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</si>
  <si>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</si>
  <si>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</si>
  <si>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</si>
  <si>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</si>
  <si>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</si>
  <si>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</si>
  <si>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</si>
  <si>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</si>
  <si>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</si>
  <si>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</si>
  <si>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</si>
  <si>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</si>
  <si>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</si>
  <si>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</si>
  <si>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</si>
  <si>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</si>
  <si>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</si>
  <si>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</si>
  <si>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</si>
  <si>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</si>
  <si>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</si>
  <si>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</si>
  <si>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</si>
  <si>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</si>
  <si>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</si>
  <si>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</si>
  <si>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</si>
  <si>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</si>
  <si>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</si>
  <si>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</si>
  <si>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</si>
  <si>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</si>
  <si>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</si>
  <si>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</si>
  <si>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</si>
  <si>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</si>
  <si>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</si>
  <si>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</si>
  <si>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</si>
  <si>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</si>
  <si>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</si>
  <si>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</si>
  <si>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</si>
  <si>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</si>
  <si>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</si>
  <si>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</si>
  <si>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</si>
  <si>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</si>
  <si>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</si>
  <si>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</si>
  <si>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</si>
  <si>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</si>
  <si>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</si>
  <si>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</si>
  <si>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</si>
  <si>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</si>
  <si>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</si>
  <si>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</si>
  <si>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</si>
  <si>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</si>
  <si>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</si>
  <si>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</si>
  <si>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</si>
  <si>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</si>
  <si>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</si>
  <si>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</si>
  <si>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</si>
  <si>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</si>
  <si>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</si>
  <si>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</si>
  <si>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</si>
  <si>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</si>
  <si>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</si>
  <si>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</si>
  <si>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</si>
  <si>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</si>
  <si>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</si>
  <si>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</si>
  <si>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</si>
  <si>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</si>
  <si>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</si>
  <si>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</si>
  <si>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</si>
  <si>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</si>
  <si>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</si>
  <si>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</si>
  <si>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</si>
  <si>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</si>
  <si>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</si>
  <si>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</si>
  <si>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</si>
  <si>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</si>
  <si>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</si>
  <si>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</si>
  <si>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</si>
  <si>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</si>
  <si>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</si>
  <si>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</si>
  <si>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</si>
  <si>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</si>
  <si>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</si>
  <si>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</si>
  <si>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</si>
  <si>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</si>
  <si>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</si>
  <si>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</si>
  <si>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</si>
  <si>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</si>
  <si>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</si>
  <si>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</si>
  <si>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</si>
  <si>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</si>
  <si>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</si>
  <si>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</si>
  <si>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</si>
  <si>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</si>
  <si>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</si>
  <si>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</si>
  <si>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</si>
  <si>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</si>
  <si>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</si>
  <si>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</si>
  <si>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</si>
  <si>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</si>
  <si>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</si>
  <si>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</si>
  <si>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</si>
  <si>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</si>
  <si>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</si>
  <si>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</si>
  <si>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</si>
  <si>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</si>
  <si>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</si>
  <si>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</si>
  <si>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</si>
  <si>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</si>
  <si>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</si>
  <si>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</si>
  <si>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</si>
  <si>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</si>
  <si>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</si>
  <si>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</si>
  <si>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</si>
  <si>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</si>
  <si>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</si>
  <si>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</si>
  <si>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</si>
  <si>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</si>
  <si>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</si>
  <si>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</si>
  <si>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</si>
  <si>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</si>
  <si>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</si>
  <si>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</si>
  <si>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</si>
  <si>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</si>
  <si>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</si>
  <si>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</si>
  <si>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</si>
  <si>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</si>
  <si>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</si>
  <si>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</si>
  <si>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</si>
  <si>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</si>
  <si>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</si>
  <si>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</si>
  <si>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</si>
  <si>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</si>
  <si>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</si>
  <si>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</si>
  <si>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</si>
  <si>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</si>
  <si>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</si>
  <si>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</si>
  <si>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</si>
  <si>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</si>
  <si>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</si>
  <si>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</si>
  <si>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</si>
  <si>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</si>
  <si>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</si>
  <si>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</si>
  <si>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</si>
  <si>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</si>
  <si>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</si>
  <si>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</si>
  <si>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</si>
  <si>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</si>
  <si>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</si>
  <si>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</si>
  <si>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</si>
  <si>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</si>
  <si>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</si>
  <si>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</si>
  <si>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</si>
  <si>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</si>
  <si>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</si>
  <si>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</si>
  <si>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</si>
  <si>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</si>
  <si>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</si>
  <si>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</si>
  <si>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</si>
  <si>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</si>
  <si>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</si>
  <si>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</si>
  <si>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</si>
  <si>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</si>
  <si>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</si>
  <si>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</si>
  <si>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</si>
  <si>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</si>
  <si>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</si>
  <si>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</si>
  <si>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</si>
  <si>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</si>
  <si>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</si>
  <si>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</si>
  <si>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</si>
  <si>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</si>
  <si>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</si>
  <si>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</si>
  <si>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</si>
  <si>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</si>
  <si>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</si>
  <si>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</si>
  <si>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</si>
  <si>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</si>
  <si>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</si>
  <si>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</si>
  <si>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</si>
  <si>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</si>
  <si>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</si>
  <si>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</si>
  <si>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</si>
  <si>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</si>
  <si>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</si>
  <si>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</si>
  <si>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</si>
  <si>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</si>
  <si>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</si>
  <si>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</si>
  <si>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</si>
  <si>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</si>
  <si>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</si>
  <si>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</si>
  <si>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</si>
  <si>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</si>
  <si>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</si>
  <si>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</si>
  <si>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</si>
  <si>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</si>
  <si>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</si>
  <si>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</si>
  <si>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</si>
  <si>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</si>
  <si>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</si>
  <si>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</si>
  <si>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</si>
  <si>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</si>
  <si>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</si>
  <si>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</si>
  <si>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</si>
  <si>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</si>
  <si>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</si>
  <si>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</si>
  <si>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</si>
  <si>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</si>
  <si>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</si>
  <si>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</si>
  <si>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</si>
  <si>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</si>
  <si>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</si>
  <si>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</si>
  <si>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</si>
  <si>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</si>
  <si>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</si>
  <si>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</si>
  <si>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</si>
  <si>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</si>
  <si>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</si>
  <si>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</si>
  <si>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</si>
  <si>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</si>
  <si>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</si>
  <si>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</si>
  <si>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</si>
  <si>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</si>
  <si>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</si>
  <si>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</si>
  <si>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</si>
  <si>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</si>
  <si>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</si>
  <si>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</si>
  <si>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</si>
  <si>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</si>
  <si>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</si>
  <si>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</si>
  <si>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</si>
  <si>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</si>
  <si>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</si>
  <si>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</si>
  <si>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</si>
  <si>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</si>
  <si>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</si>
  <si>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</si>
  <si>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</si>
  <si>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</si>
  <si>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</si>
  <si>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</si>
  <si>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</si>
  <si>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</si>
  <si>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</si>
  <si>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</si>
  <si>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</si>
  <si>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</si>
  <si>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</si>
  <si>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</si>
  <si>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</si>
  <si>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</si>
  <si>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</si>
  <si>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</si>
  <si>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</si>
  <si>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</si>
  <si>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</si>
  <si>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</si>
  <si>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</si>
  <si>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</si>
  <si>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</si>
  <si>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</si>
  <si>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</si>
  <si>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</si>
  <si>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</si>
  <si>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</si>
  <si>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</si>
  <si>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</si>
  <si>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</si>
  <si>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</si>
  <si>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</si>
  <si>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</si>
  <si>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</si>
  <si>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</si>
  <si>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</si>
  <si>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</si>
  <si>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</si>
  <si>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</si>
  <si>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</si>
  <si>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</si>
  <si>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</si>
  <si>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</si>
  <si>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</si>
  <si>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</si>
  <si>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</si>
  <si>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</si>
  <si>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</si>
  <si>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</si>
  <si>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</si>
  <si>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</si>
  <si>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</si>
  <si>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</si>
  <si>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</si>
  <si>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</si>
  <si>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</si>
  <si>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</si>
  <si>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</si>
  <si>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</si>
  <si>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</si>
  <si>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</si>
  <si>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</si>
  <si>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</si>
  <si>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</si>
  <si>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</si>
  <si>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</si>
  <si>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</si>
  <si>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</si>
  <si>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</si>
  <si>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</si>
  <si>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</si>
  <si>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</si>
  <si>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</si>
  <si>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</si>
  <si>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</si>
  <si>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</si>
  <si>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</si>
  <si>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</si>
  <si>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</si>
  <si>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</si>
  <si>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</si>
  <si>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</si>
  <si>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</si>
  <si>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</si>
  <si>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</si>
  <si>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</si>
  <si>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</si>
  <si>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</si>
  <si>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</si>
  <si>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</si>
  <si>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</si>
  <si>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</si>
  <si>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</si>
  <si>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</si>
  <si>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</si>
  <si>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</si>
  <si>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</si>
  <si>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</si>
  <si>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</si>
  <si>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</si>
  <si>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</si>
  <si>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</si>
  <si>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</si>
  <si>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</si>
  <si>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</si>
  <si>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</si>
  <si>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</si>
  <si>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</si>
  <si>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</si>
  <si>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</si>
  <si>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</si>
  <si>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</si>
  <si>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</si>
  <si>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</si>
  <si>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</si>
  <si>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</si>
  <si>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</si>
  <si>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</si>
  <si>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</si>
  <si>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</si>
  <si>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</si>
  <si>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</si>
  <si>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</si>
  <si>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</si>
  <si>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</si>
  <si>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</si>
  <si>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</si>
  <si>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</si>
  <si>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</si>
  <si>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</si>
  <si>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</si>
  <si>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</si>
  <si>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</si>
  <si>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</si>
  <si>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</si>
  <si>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</si>
  <si>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</si>
  <si>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</si>
  <si>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</si>
  <si>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</si>
  <si>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</si>
  <si>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</si>
  <si>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</si>
  <si>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</si>
  <si>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</si>
  <si>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</si>
  <si>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</si>
  <si>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</si>
  <si>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</si>
  <si>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</si>
  <si>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</si>
  <si>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</si>
  <si>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</si>
  <si>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</si>
  <si>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</si>
  <si>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</si>
  <si>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</si>
  <si>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</si>
  <si>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</si>
  <si>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</si>
  <si>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</si>
  <si>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</si>
  <si>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</si>
  <si>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</si>
  <si>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</si>
  <si>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</si>
  <si>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</si>
  <si>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</si>
  <si>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</si>
  <si>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</si>
  <si>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</si>
  <si>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</si>
  <si>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</si>
  <si>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</si>
  <si>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</si>
  <si>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</si>
  <si>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</si>
  <si>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</si>
  <si>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</si>
  <si>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</si>
  <si>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</si>
  <si>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</si>
  <si>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</si>
  <si>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</si>
  <si>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</si>
  <si>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</si>
  <si>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</si>
  <si>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</si>
  <si>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</si>
  <si>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</si>
  <si>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</si>
  <si>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</si>
  <si>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</si>
  <si>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</si>
  <si>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</si>
  <si>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</si>
  <si>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</si>
  <si>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</si>
  <si>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</si>
  <si>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</si>
  <si>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</si>
  <si>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</si>
  <si>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</si>
  <si>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</si>
  <si>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</si>
  <si>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</si>
  <si>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</si>
  <si>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</si>
  <si>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</si>
  <si>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</si>
  <si>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</si>
  <si>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</si>
  <si>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</si>
  <si>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</si>
  <si>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</si>
  <si>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</si>
  <si>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</si>
  <si>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</si>
  <si>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</si>
  <si>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</si>
  <si>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</si>
  <si>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</si>
  <si>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</si>
  <si>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</si>
  <si>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</si>
  <si>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</si>
  <si>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</si>
  <si>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</si>
  <si>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</si>
  <si>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</si>
  <si>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</si>
  <si>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</si>
  <si>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</si>
  <si>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</si>
  <si>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</si>
  <si>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</si>
  <si>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</si>
  <si>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</si>
  <si>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</si>
  <si>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</si>
  <si>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</si>
  <si>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</si>
  <si>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</si>
  <si>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</si>
  <si>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</si>
  <si>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</si>
  <si>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</si>
  <si>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</si>
  <si>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</si>
  <si>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</si>
  <si>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</si>
  <si>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</si>
  <si>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</si>
  <si>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</si>
  <si>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</si>
  <si>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</si>
  <si>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</si>
  <si>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</si>
  <si>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</si>
  <si>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</si>
  <si>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</si>
  <si>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</si>
  <si>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</si>
  <si>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</si>
  <si>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</si>
  <si>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</si>
  <si>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</si>
  <si>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</si>
  <si>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</si>
  <si>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</si>
  <si>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</si>
  <si>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</si>
  <si>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</si>
  <si>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</si>
  <si>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</si>
  <si>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</si>
  <si>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</si>
  <si>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</si>
  <si>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</si>
  <si>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</si>
  <si>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</si>
  <si>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</si>
  <si>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</si>
  <si>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</si>
  <si>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</si>
  <si>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</si>
  <si>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</si>
  <si>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</si>
  <si>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</si>
  <si>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</si>
  <si>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</si>
  <si>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</si>
  <si>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</si>
  <si>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</si>
  <si>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</si>
  <si>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</si>
  <si>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</si>
  <si>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</si>
  <si>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</si>
  <si>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</si>
  <si>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</si>
  <si>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</si>
  <si>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</si>
  <si>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</si>
  <si>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</si>
  <si>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</si>
  <si>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</si>
  <si>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</si>
  <si>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</si>
  <si>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</si>
  <si>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</si>
  <si>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</si>
  <si>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</si>
  <si>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</si>
  <si>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</si>
  <si>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</si>
  <si>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</si>
  <si>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</si>
  <si>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</si>
  <si>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</si>
  <si>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</si>
  <si>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</si>
  <si>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</si>
  <si>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</si>
  <si>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</si>
  <si>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</si>
  <si>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</si>
  <si>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</si>
  <si>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</si>
  <si>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</si>
  <si>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</si>
  <si>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</si>
  <si>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</si>
  <si>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</si>
  <si>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</si>
  <si>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</si>
  <si>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</si>
  <si>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</si>
  <si>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</si>
  <si>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</si>
  <si>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</si>
  <si>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</si>
  <si>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</si>
  <si>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</si>
  <si>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</si>
  <si>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</si>
  <si>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</si>
  <si>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</si>
  <si>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</si>
  <si>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</si>
  <si>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</si>
  <si>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</si>
  <si>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</si>
  <si>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</si>
  <si>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</si>
  <si>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</si>
  <si>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</si>
  <si>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</si>
  <si>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</si>
  <si>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</si>
  <si>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</si>
  <si>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</si>
  <si>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</si>
  <si>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</si>
  <si>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</si>
  <si>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</si>
  <si>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</si>
  <si>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</si>
  <si>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</si>
  <si>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</si>
  <si>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</si>
  <si>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</si>
  <si>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</si>
  <si>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</si>
  <si>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</si>
  <si>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</si>
  <si>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</si>
  <si>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</si>
  <si>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</si>
  <si>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</si>
  <si>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</si>
  <si>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</si>
  <si>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</si>
  <si>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</si>
  <si>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</si>
  <si>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</si>
  <si>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</si>
  <si>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</si>
  <si>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</si>
  <si>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</si>
  <si>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</si>
  <si>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</si>
  <si>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</si>
  <si>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</si>
  <si>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</si>
  <si>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</si>
  <si>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</si>
  <si>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</si>
  <si>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</si>
  <si>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</si>
  <si>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</si>
  <si>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</si>
  <si>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</si>
  <si>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</si>
  <si>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</si>
  <si>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</si>
  <si>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</si>
  <si>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</si>
  <si>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</si>
  <si>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</si>
  <si>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</si>
  <si>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</si>
  <si>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</si>
  <si>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</si>
  <si>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</si>
  <si>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</si>
  <si>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</si>
  <si>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</si>
  <si>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</si>
  <si>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</si>
  <si>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</si>
  <si>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</si>
  <si>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</si>
  <si>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</si>
  <si>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</si>
  <si>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</si>
  <si>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</si>
  <si>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</si>
  <si>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</si>
  <si>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</si>
  <si>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</si>
  <si>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</si>
  <si>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</si>
  <si>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</si>
  <si>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</si>
  <si>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</si>
  <si>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</si>
  <si>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</si>
  <si>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</si>
  <si>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</si>
  <si>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</si>
  <si>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</si>
  <si>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</si>
  <si>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</si>
  <si>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</si>
  <si>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</si>
  <si>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</si>
  <si>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</si>
  <si>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</si>
  <si>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</si>
  <si>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</si>
  <si>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</si>
  <si>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</si>
  <si>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</si>
  <si>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</si>
  <si>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</si>
  <si>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</si>
  <si>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</si>
  <si>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</si>
  <si>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</si>
  <si>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</si>
  <si>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</si>
  <si>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</si>
  <si>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</si>
  <si>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</si>
  <si>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</si>
  <si>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</si>
  <si>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</si>
  <si>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</si>
  <si>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</si>
  <si>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</si>
  <si>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</si>
  <si>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</si>
  <si>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</si>
  <si>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</si>
  <si>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</si>
  <si>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</si>
  <si>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</si>
  <si>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</si>
  <si>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</si>
  <si>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</si>
  <si>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</si>
  <si>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</si>
  <si>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</si>
  <si>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</si>
  <si>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</si>
  <si>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</si>
  <si>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</si>
  <si>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</si>
  <si>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</si>
  <si>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</si>
  <si>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</si>
  <si>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</si>
  <si>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</si>
  <si>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</si>
  <si>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</si>
  <si>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</si>
  <si>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</si>
  <si>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</si>
  <si>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</si>
  <si>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</si>
  <si>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</si>
  <si>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</si>
  <si>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</si>
  <si>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</si>
  <si>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</si>
  <si>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</si>
  <si>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</si>
  <si>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</si>
  <si>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</si>
  <si>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</si>
  <si>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</si>
  <si>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</si>
  <si>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</si>
  <si>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</si>
  <si>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</si>
  <si>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</si>
  <si>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</si>
  <si>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</si>
  <si>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</si>
  <si>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</si>
  <si>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</si>
  <si>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</si>
  <si>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</si>
  <si>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</si>
  <si>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</si>
  <si>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</si>
  <si>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</si>
  <si>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</si>
  <si>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</si>
  <si>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</si>
  <si>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</si>
  <si>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</si>
  <si>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</si>
  <si>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</si>
  <si>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</si>
  <si>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</si>
  <si>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</si>
  <si>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</si>
  <si>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</si>
  <si>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</si>
  <si>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</si>
  <si>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</si>
  <si>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</si>
  <si>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</si>
  <si>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</si>
  <si>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</si>
  <si>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</si>
  <si>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</si>
  <si>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</si>
  <si>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</si>
  <si>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</si>
  <si>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</si>
  <si>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</si>
  <si>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</si>
  <si>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</si>
  <si>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</si>
  <si>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</si>
  <si>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</si>
  <si>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</si>
  <si>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</si>
  <si>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</si>
  <si>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</si>
  <si>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</si>
  <si>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</si>
  <si>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</si>
  <si>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</si>
  <si>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</si>
  <si>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</si>
  <si>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</si>
  <si>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</si>
  <si>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</si>
  <si>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</si>
  <si>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</si>
  <si>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</si>
  <si>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</si>
  <si>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</si>
  <si>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</si>
  <si>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</si>
  <si>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</si>
  <si>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</si>
  <si>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</si>
  <si>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</si>
  <si>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</si>
  <si>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</si>
  <si>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</si>
  <si>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</si>
  <si>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</si>
  <si>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</si>
  <si>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</si>
  <si>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</si>
  <si>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</si>
  <si>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</si>
  <si>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</si>
  <si>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</si>
  <si>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</si>
  <si>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</si>
  <si>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</si>
  <si>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</si>
  <si>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</si>
  <si>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</si>
  <si>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</si>
  <si>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</si>
  <si>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</si>
  <si>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</si>
  <si>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</si>
  <si>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</si>
  <si>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</si>
  <si>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</si>
  <si>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</si>
  <si>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</si>
  <si>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</si>
  <si>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</si>
  <si>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</si>
  <si>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</si>
  <si>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</si>
  <si>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</si>
  <si>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</si>
  <si>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</si>
  <si>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</si>
  <si>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</si>
  <si>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</si>
  <si>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</si>
  <si>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</si>
  <si>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</si>
  <si>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</si>
  <si>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</si>
  <si>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</si>
  <si>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</si>
  <si>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</si>
  <si>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</si>
  <si>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</si>
  <si>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</si>
  <si>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</si>
  <si>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</si>
  <si>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</si>
  <si>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</si>
  <si>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</si>
  <si>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</si>
  <si>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</si>
  <si>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</si>
  <si>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</si>
  <si>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</si>
  <si>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</si>
  <si>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</si>
  <si>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</si>
  <si>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</si>
  <si>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</si>
  <si>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</si>
  <si>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</si>
  <si>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</si>
  <si>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</si>
  <si>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</si>
  <si>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</si>
  <si>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</si>
  <si>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</si>
  <si>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</si>
  <si>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</si>
  <si>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</si>
  <si>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</si>
  <si>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</si>
  <si>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</si>
  <si>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</si>
  <si>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</si>
  <si>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</si>
  <si>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</si>
  <si>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</si>
  <si>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</si>
  <si>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</si>
  <si>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</si>
  <si>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</si>
  <si>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</si>
  <si>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</si>
  <si>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</si>
  <si>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</si>
  <si>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</si>
  <si>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</si>
  <si>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</si>
  <si>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</si>
  <si>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</si>
  <si>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</si>
  <si>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</si>
  <si>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</si>
  <si>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</si>
  <si>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</si>
  <si>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</si>
  <si>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</si>
  <si>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</si>
  <si>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</si>
  <si>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</si>
  <si>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</si>
  <si>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</si>
  <si>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</si>
  <si>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</si>
  <si>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</si>
  <si>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</si>
  <si>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</si>
  <si>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</si>
  <si>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</si>
  <si>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</si>
  <si>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</si>
  <si>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</si>
  <si>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</si>
  <si>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</si>
  <si>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</si>
  <si>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</si>
  <si>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</si>
  <si>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</si>
  <si>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</si>
  <si>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</si>
  <si>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</si>
  <si>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</si>
  <si>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</si>
  <si>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</si>
  <si>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</si>
  <si>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</si>
  <si>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</si>
  <si>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</si>
  <si>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</si>
  <si>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</si>
  <si>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</si>
  <si>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</si>
  <si>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</si>
  <si>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</si>
  <si>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</si>
  <si>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</si>
  <si>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</si>
  <si>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</si>
  <si>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</si>
  <si>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</si>
  <si>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</si>
  <si>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</si>
  <si>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</si>
  <si>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</si>
  <si>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</si>
  <si>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</si>
  <si>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</si>
  <si>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</si>
  <si>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</si>
  <si>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</si>
  <si>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</si>
  <si>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</si>
  <si>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</si>
  <si>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</si>
  <si>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</si>
  <si>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</si>
  <si>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</si>
  <si>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</si>
  <si>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</si>
  <si>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</si>
  <si>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</si>
  <si>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</si>
  <si>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</si>
  <si>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</si>
  <si>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</si>
  <si>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</si>
  <si>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</si>
  <si>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</si>
  <si>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</si>
  <si>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</si>
  <si>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</si>
  <si>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</si>
  <si>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</si>
  <si>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</si>
  <si>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</si>
  <si>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</si>
  <si>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</si>
  <si>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</si>
  <si>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</si>
  <si>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</si>
  <si>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</si>
  <si>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</si>
  <si>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</si>
  <si>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</si>
  <si>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</si>
  <si>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</si>
  <si>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</si>
  <si>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</si>
  <si>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</si>
  <si>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</si>
  <si>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</si>
  <si>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</si>
  <si>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</si>
  <si>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</si>
  <si>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</si>
  <si>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</si>
  <si>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</si>
  <si>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</si>
  <si>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</si>
  <si>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</si>
  <si>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</si>
  <si>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</si>
  <si>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</si>
  <si>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</si>
  <si>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</si>
  <si>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</si>
  <si>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</si>
  <si>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</si>
  <si>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</si>
  <si>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</si>
  <si>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</si>
  <si>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</si>
  <si>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</si>
  <si>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</si>
  <si>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</si>
  <si>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</si>
  <si>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</si>
  <si>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</si>
  <si>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</si>
  <si>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</si>
  <si>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</si>
  <si>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</si>
  <si>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</si>
  <si>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</si>
  <si>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</si>
  <si>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</si>
  <si>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</si>
  <si>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</si>
  <si>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</si>
  <si>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</si>
  <si>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</si>
  <si>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</si>
  <si>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</si>
  <si>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</si>
  <si>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</si>
  <si>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</si>
  <si>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</si>
  <si>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</si>
  <si>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</si>
  <si>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</si>
  <si>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</si>
  <si>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</si>
  <si>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</si>
  <si>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</si>
  <si>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</si>
  <si>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</si>
  <si>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</si>
  <si>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</si>
  <si>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</si>
  <si>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</si>
  <si>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</si>
  <si>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</si>
  <si>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</si>
  <si>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</si>
  <si>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</si>
  <si>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</si>
  <si>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</si>
  <si>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</si>
  <si>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</si>
  <si>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</si>
  <si>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</si>
  <si>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</si>
  <si>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</si>
  <si>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</si>
  <si>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</si>
  <si>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</si>
  <si>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</si>
  <si>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</si>
  <si>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</si>
  <si>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</si>
  <si>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</si>
  <si>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</si>
  <si>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</si>
  <si>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</si>
  <si>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</si>
  <si>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</si>
  <si>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</si>
  <si>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</si>
  <si>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</si>
  <si>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</si>
  <si>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</si>
  <si>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</si>
  <si>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</si>
  <si>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</si>
  <si>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</si>
  <si>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</si>
  <si>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</si>
  <si>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</si>
  <si>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</si>
  <si>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</si>
  <si>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</si>
  <si>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</si>
  <si>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</si>
  <si>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</si>
  <si>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</si>
  <si>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</si>
  <si>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</si>
  <si>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</si>
  <si>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</si>
  <si>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</si>
  <si>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</si>
  <si>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</si>
  <si>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</si>
  <si>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</si>
  <si>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</si>
  <si>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</si>
  <si>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</si>
  <si>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</si>
  <si>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</si>
  <si>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</si>
  <si>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</si>
  <si>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</si>
  <si>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</si>
  <si>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</si>
  <si>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</si>
  <si>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</si>
  <si>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</si>
  <si>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</si>
  <si>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</si>
  <si>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</si>
  <si>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</si>
  <si>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</si>
  <si>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</si>
  <si>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</si>
  <si>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</si>
  <si>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</si>
  <si>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</si>
  <si>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</si>
  <si>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</si>
  <si>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</si>
  <si>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</si>
  <si>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</si>
  <si>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</si>
  <si>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</si>
  <si>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</si>
  <si>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</si>
  <si>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</si>
  <si>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</si>
  <si>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</si>
  <si>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</si>
  <si>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</si>
  <si>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</si>
  <si>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</si>
  <si>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</si>
  <si>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</si>
  <si>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</si>
  <si>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</si>
  <si>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</si>
  <si>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</si>
  <si>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</si>
  <si>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</si>
  <si>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</si>
  <si>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</si>
  <si>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</si>
  <si>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</si>
  <si>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</si>
  <si>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</si>
  <si>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</si>
  <si>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</si>
  <si>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</si>
  <si>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</si>
  <si>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</si>
  <si>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</si>
  <si>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</si>
  <si>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</si>
  <si>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</si>
  <si>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</si>
  <si>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</si>
  <si>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</si>
  <si>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</si>
  <si>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</si>
  <si>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</si>
  <si>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</si>
  <si>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</si>
  <si>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</si>
  <si>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</si>
  <si>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</si>
  <si>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</si>
  <si>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</si>
  <si>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</si>
  <si>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</si>
  <si>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</si>
  <si>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</si>
  <si>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</si>
  <si>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</si>
  <si>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</si>
  <si>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</si>
  <si>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</si>
  <si>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</si>
  <si>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</si>
  <si>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</si>
  <si>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</si>
  <si>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</si>
  <si>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</si>
  <si>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</si>
  <si>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</si>
  <si>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</si>
  <si>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</si>
  <si>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</si>
  <si>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</si>
  <si>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</si>
  <si>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</si>
  <si>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</si>
  <si>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</si>
  <si>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</si>
  <si>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</si>
  <si>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</si>
  <si>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</si>
  <si>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</si>
  <si>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</si>
  <si>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</si>
  <si>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</si>
  <si>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</si>
  <si>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</si>
  <si>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</si>
  <si>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</si>
  <si>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</si>
  <si>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</si>
  <si>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</si>
  <si>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</si>
  <si>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</si>
  <si>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</si>
  <si>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</si>
  <si>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</si>
  <si>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</si>
  <si>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</si>
  <si>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</si>
  <si>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</si>
  <si>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</si>
  <si>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</si>
  <si>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</si>
  <si>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</si>
  <si>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</si>
  <si>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</si>
  <si>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</si>
  <si>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</si>
  <si>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</si>
  <si>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</si>
  <si>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</si>
  <si>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</si>
  <si>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</si>
  <si>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</si>
  <si>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</si>
  <si>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</si>
  <si>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</si>
  <si>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</si>
  <si>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</si>
  <si>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</si>
  <si>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</si>
  <si>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</si>
  <si>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</si>
  <si>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</si>
  <si>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</si>
  <si>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</si>
  <si>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</si>
  <si>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</si>
  <si>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</si>
  <si>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</si>
  <si>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</si>
  <si>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</si>
  <si>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</si>
  <si>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</si>
  <si>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</si>
  <si>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</si>
  <si>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</si>
  <si>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</si>
  <si>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</si>
  <si>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</si>
  <si>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</si>
  <si>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</si>
  <si>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</si>
  <si>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</si>
  <si>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</si>
  <si>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</si>
  <si>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</si>
  <si>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</si>
  <si>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</si>
  <si>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</si>
  <si>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</si>
  <si>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</si>
  <si>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</si>
  <si>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</si>
  <si>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</si>
  <si>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</si>
  <si>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</si>
  <si>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</si>
  <si>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</si>
  <si>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</si>
  <si>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</si>
  <si>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</si>
  <si>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</si>
  <si>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</si>
  <si>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</si>
  <si>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</si>
  <si>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</si>
  <si>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</si>
  <si>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</si>
  <si>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</si>
  <si>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</si>
  <si>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</si>
  <si>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</si>
  <si>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</si>
  <si>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</si>
  <si>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</si>
  <si>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</si>
  <si>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</si>
  <si>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</si>
  <si>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</si>
  <si>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</si>
  <si>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</si>
  <si>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</si>
  <si>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</si>
  <si>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</si>
  <si>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</si>
  <si>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</si>
  <si>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</si>
  <si>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</si>
  <si>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</si>
  <si>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</si>
  <si>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</si>
  <si>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</si>
  <si>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</si>
  <si>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</si>
  <si>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</si>
  <si>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</si>
  <si>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</si>
  <si>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</si>
  <si>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</si>
  <si>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</si>
  <si>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</si>
  <si>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</si>
  <si>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</si>
  <si>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</si>
  <si>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</si>
  <si>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</si>
  <si>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</si>
  <si>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</si>
  <si>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</si>
  <si>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</si>
  <si>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</si>
  <si>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</si>
  <si>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</si>
  <si>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</si>
  <si>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</si>
  <si>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</si>
  <si>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</si>
  <si>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</si>
  <si>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</si>
  <si>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</si>
  <si>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</si>
  <si>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</si>
  <si>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</si>
  <si>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</si>
  <si>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</si>
  <si>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</si>
  <si>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</si>
  <si>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</si>
  <si>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</si>
  <si>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</si>
  <si>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</si>
  <si>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</si>
  <si>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</si>
  <si>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</si>
  <si>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</si>
  <si>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</si>
  <si>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</si>
  <si>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</si>
  <si>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</si>
  <si>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</si>
  <si>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</si>
  <si>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</si>
  <si>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</si>
  <si>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</si>
  <si>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</si>
  <si>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</si>
  <si>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</si>
  <si>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</si>
  <si>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</si>
  <si>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</si>
  <si>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</si>
  <si>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</si>
  <si>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</si>
  <si>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</si>
  <si>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</si>
  <si>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</si>
  <si>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</si>
  <si>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</si>
  <si>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</si>
  <si>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</si>
  <si>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</si>
  <si>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</si>
  <si>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</si>
  <si>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</si>
  <si>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</si>
  <si>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</si>
  <si>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</si>
  <si>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</si>
  <si>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</si>
  <si>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</si>
  <si>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</si>
  <si>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</si>
  <si>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</si>
  <si>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</si>
  <si>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</si>
  <si>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</si>
  <si>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</si>
  <si>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</si>
  <si>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</si>
  <si>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</si>
  <si>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</si>
  <si>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</si>
  <si>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</si>
  <si>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</si>
  <si>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</si>
  <si>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</si>
  <si>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</si>
  <si>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</si>
  <si>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</si>
  <si>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</si>
  <si>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</si>
  <si>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</si>
  <si>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</si>
  <si>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</si>
  <si>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</si>
  <si>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</si>
  <si>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</si>
  <si>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</si>
  <si>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</si>
  <si>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</si>
  <si>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</si>
  <si>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</si>
  <si>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</si>
  <si>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</si>
  <si>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</si>
  <si>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</si>
  <si>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</si>
  <si>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</si>
  <si>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</si>
  <si>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</si>
  <si>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</si>
  <si>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</si>
  <si>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</si>
  <si>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</si>
  <si>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</si>
  <si>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</si>
  <si>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</si>
  <si>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</si>
  <si>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</si>
  <si>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</si>
  <si>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</si>
  <si>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</si>
  <si>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</si>
  <si>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</si>
  <si>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</si>
  <si>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</si>
  <si>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</si>
  <si>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</si>
  <si>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</si>
  <si>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</si>
  <si>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</si>
  <si>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</si>
  <si>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</si>
  <si>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</si>
  <si>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</si>
  <si>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</si>
  <si>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</si>
  <si>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</si>
  <si>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</si>
  <si>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</si>
  <si>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</si>
  <si>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</si>
  <si>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</si>
  <si>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</si>
  <si>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</si>
  <si>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</si>
  <si>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</si>
  <si>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</si>
  <si>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</si>
  <si>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</si>
  <si>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</si>
  <si>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</si>
  <si>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</si>
  <si>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</si>
  <si>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</si>
  <si>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</si>
  <si>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</si>
  <si>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</si>
  <si>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</si>
  <si>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</si>
  <si>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</si>
  <si>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</si>
  <si>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</si>
  <si>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</si>
  <si>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</si>
  <si>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</si>
  <si>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</si>
  <si>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</si>
  <si>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</si>
  <si>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</si>
  <si>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</si>
  <si>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</si>
  <si>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</si>
  <si>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</si>
  <si>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</si>
  <si>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</si>
  <si>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</si>
  <si>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</si>
  <si>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</si>
  <si>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</si>
  <si>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</si>
  <si>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</si>
  <si>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</si>
  <si>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</si>
  <si>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</si>
  <si>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</si>
  <si>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</si>
  <si>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</si>
  <si>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</si>
  <si>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</si>
  <si>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</si>
  <si>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</si>
  <si>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</si>
  <si>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</si>
  <si>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</si>
  <si>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</si>
  <si>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</si>
  <si>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</si>
  <si>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</si>
  <si>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</si>
  <si>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</si>
  <si>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</si>
  <si>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</si>
  <si>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</si>
  <si>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</si>
  <si>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</si>
  <si>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</si>
  <si>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</si>
  <si>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</si>
  <si>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</si>
  <si>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</si>
  <si>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</si>
  <si>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</si>
  <si>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</si>
  <si>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</si>
  <si>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</si>
  <si>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</si>
  <si>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</si>
  <si>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</si>
  <si>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</si>
  <si>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</si>
  <si>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</si>
  <si>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</si>
  <si>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</si>
  <si>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</si>
  <si>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</si>
  <si>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</si>
  <si>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</si>
  <si>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</si>
  <si>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</si>
  <si>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</si>
  <si>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</si>
  <si>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</si>
  <si>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</si>
  <si>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</si>
  <si>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</si>
  <si>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</si>
  <si>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</si>
  <si>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</si>
  <si>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</si>
  <si>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</si>
  <si>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</si>
  <si>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</si>
  <si>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</si>
  <si>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</si>
  <si>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</si>
  <si>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</si>
  <si>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</si>
  <si>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</si>
  <si>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</si>
  <si>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</si>
  <si>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</si>
  <si>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</si>
  <si>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</si>
  <si>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</si>
  <si>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</si>
  <si>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</si>
  <si>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</si>
  <si>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</si>
  <si>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</si>
  <si>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</si>
  <si>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</si>
  <si>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</si>
  <si>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</si>
  <si>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</si>
  <si>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</si>
  <si>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</si>
  <si>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</si>
  <si>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</si>
  <si>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</si>
  <si>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</si>
  <si>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</si>
  <si>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</si>
  <si>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</si>
  <si>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</si>
  <si>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</si>
  <si>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</si>
  <si>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</si>
  <si>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</si>
  <si>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</si>
  <si>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</si>
  <si>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</si>
  <si>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</si>
  <si>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</si>
  <si>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</si>
  <si>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</si>
  <si>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</si>
  <si>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</si>
  <si>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</si>
  <si>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</si>
  <si>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</si>
  <si>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</si>
  <si>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</si>
  <si>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</si>
  <si>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</si>
  <si>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</si>
  <si>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</si>
  <si>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</si>
  <si>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</si>
  <si>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</si>
  <si>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</si>
  <si>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</si>
  <si>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</si>
  <si>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</si>
  <si>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</si>
  <si>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</si>
  <si>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</si>
  <si>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</si>
  <si>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</si>
  <si>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</si>
  <si>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</si>
  <si>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</si>
  <si>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</si>
  <si>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</si>
  <si>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</si>
  <si>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</si>
  <si>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</si>
  <si>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</si>
  <si>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</si>
  <si>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</si>
  <si>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</si>
  <si>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</si>
  <si>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</si>
  <si>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</si>
  <si>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</si>
  <si>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</si>
  <si>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</si>
  <si>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</si>
  <si>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</si>
  <si>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</si>
  <si>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</si>
  <si>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</si>
  <si>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</si>
  <si>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</si>
  <si>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</si>
  <si>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</si>
  <si>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</si>
  <si>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</si>
  <si>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</si>
  <si>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</si>
  <si>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</si>
  <si>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</si>
  <si>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</si>
  <si>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</si>
  <si>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</si>
  <si>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</si>
  <si>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</si>
  <si>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</si>
  <si>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</si>
  <si>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</si>
  <si>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</si>
  <si>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</si>
  <si>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</si>
  <si>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</si>
  <si>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</si>
  <si>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</si>
  <si>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</si>
  <si>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</si>
  <si>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</si>
  <si>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</si>
  <si>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</si>
  <si>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</si>
  <si>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</si>
  <si>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</si>
  <si>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</si>
  <si>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</si>
  <si>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</si>
  <si>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</si>
  <si>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</si>
  <si>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</si>
  <si>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</si>
  <si>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</si>
  <si>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</si>
  <si>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</si>
  <si>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</si>
  <si>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</si>
  <si>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</si>
  <si>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</si>
  <si>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</si>
  <si>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</si>
  <si>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</si>
  <si>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</si>
  <si>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</si>
  <si>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</si>
  <si>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</si>
  <si>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</si>
  <si>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</si>
  <si>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</si>
  <si>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</si>
  <si>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</si>
  <si>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</si>
  <si>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</si>
  <si>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</si>
  <si>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</si>
  <si>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</si>
  <si>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</si>
  <si>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</si>
  <si>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</si>
  <si>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</si>
  <si>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</si>
  <si>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</si>
  <si>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</si>
  <si>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</si>
  <si>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</si>
  <si>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</si>
  <si>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</si>
  <si>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</si>
  <si>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</si>
  <si>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</si>
  <si>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</si>
  <si>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</si>
  <si>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</si>
  <si>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</si>
  <si>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</si>
  <si>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</si>
  <si>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</si>
  <si>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</si>
  <si>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</si>
  <si>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</si>
  <si>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</si>
  <si>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</si>
  <si>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</si>
  <si>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</si>
  <si>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</si>
  <si>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</si>
  <si>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</si>
  <si>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</si>
  <si>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</si>
  <si>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</si>
  <si>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</si>
  <si>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</si>
  <si>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</si>
  <si>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</si>
  <si>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</si>
  <si>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</si>
  <si>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</si>
  <si>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</si>
  <si>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</si>
  <si>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</si>
  <si>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</si>
  <si>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</si>
  <si>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</si>
  <si>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</si>
  <si>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</si>
  <si>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</si>
  <si>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</si>
  <si>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</si>
  <si>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</si>
  <si>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</si>
  <si>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</si>
  <si>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</si>
  <si>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</si>
  <si>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</si>
  <si>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</si>
  <si>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</si>
  <si>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</si>
  <si>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</si>
  <si>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</si>
  <si>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</si>
  <si>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</si>
  <si>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</si>
  <si>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</si>
  <si>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</si>
  <si>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</si>
  <si>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</si>
  <si>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</si>
  <si>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</si>
  <si>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</si>
  <si>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</si>
  <si>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</si>
  <si>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</si>
  <si>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</si>
  <si>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</si>
  <si>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</si>
  <si>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</si>
  <si>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</si>
  <si>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</si>
  <si>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</si>
  <si>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</si>
  <si>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</si>
  <si>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</si>
  <si>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</si>
  <si>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</si>
  <si>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</si>
  <si>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</si>
  <si>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</si>
  <si>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</si>
  <si>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</si>
  <si>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</si>
  <si>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</si>
  <si>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</si>
  <si>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</si>
  <si>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</si>
  <si>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</si>
  <si>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</si>
  <si>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</si>
  <si>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</si>
  <si>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</si>
  <si>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</si>
  <si>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</si>
  <si>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</si>
  <si>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</si>
  <si>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</si>
  <si>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</si>
  <si>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</si>
  <si>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</si>
  <si>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</si>
  <si>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</si>
  <si>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</si>
  <si>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</si>
  <si>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</si>
  <si>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</si>
  <si>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</si>
  <si>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</si>
  <si>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</si>
  <si>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</si>
  <si>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</si>
  <si>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</si>
  <si>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</si>
  <si>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</si>
  <si>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</si>
  <si>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</si>
  <si>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</si>
  <si>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</si>
  <si>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</si>
  <si>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</si>
  <si>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</si>
  <si>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</si>
  <si>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</si>
  <si>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</si>
  <si>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</si>
  <si>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</si>
  <si>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</si>
  <si>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</si>
  <si>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</si>
  <si>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</si>
  <si>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</si>
  <si>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</si>
  <si>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</si>
  <si>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</si>
  <si>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</si>
  <si>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</si>
  <si>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</si>
  <si>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</si>
  <si>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</si>
  <si>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</si>
  <si>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</si>
  <si>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</si>
  <si>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</si>
  <si>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</si>
  <si>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</si>
  <si>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</si>
  <si>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</si>
  <si>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</si>
  <si>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</si>
  <si>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</si>
  <si>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</si>
  <si>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</si>
  <si>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</si>
  <si>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</si>
  <si>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</si>
  <si>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</si>
  <si>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</si>
  <si>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</si>
  <si>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</si>
  <si>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</si>
  <si>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</si>
  <si>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</si>
  <si>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</si>
  <si>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</si>
  <si>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</si>
  <si>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</si>
  <si>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</si>
  <si>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</si>
  <si>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</si>
  <si>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</si>
  <si>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</si>
  <si>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</si>
  <si>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</si>
  <si>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</si>
  <si>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</si>
  <si>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</si>
  <si>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</si>
  <si>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</si>
  <si>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</si>
  <si>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</si>
  <si>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</si>
  <si>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</si>
  <si>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</si>
  <si>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</si>
  <si>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</si>
  <si>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</si>
  <si>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</si>
  <si>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</si>
  <si>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</si>
  <si>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</si>
  <si>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</si>
  <si>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</si>
  <si>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</si>
  <si>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</si>
  <si>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</si>
  <si>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</si>
  <si>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</si>
  <si>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</si>
  <si>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</si>
  <si>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</si>
  <si>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</si>
  <si>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</si>
  <si>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</si>
  <si>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</si>
  <si>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</si>
  <si>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</si>
  <si>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</si>
  <si>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</si>
  <si>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</si>
  <si>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</si>
  <si>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</si>
  <si>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</si>
  <si>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</si>
  <si>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</si>
  <si>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</si>
  <si>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</si>
  <si>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</si>
  <si>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</si>
  <si>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</si>
  <si>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</si>
  <si>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</si>
  <si>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</si>
  <si>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</si>
  <si>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</si>
  <si>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</si>
  <si>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</si>
  <si>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</si>
  <si>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</si>
  <si>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</si>
  <si>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</si>
  <si>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</si>
  <si>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</si>
  <si>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</si>
  <si>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</si>
  <si>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</si>
  <si>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</si>
  <si>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</si>
  <si>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</si>
  <si>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</si>
  <si>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</si>
  <si>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</si>
  <si>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</si>
  <si>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</si>
  <si>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</si>
  <si>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</si>
  <si>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</si>
  <si>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</si>
  <si>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</si>
  <si>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</si>
  <si>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</si>
  <si>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</si>
  <si>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</si>
  <si>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</si>
  <si>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</si>
  <si>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</si>
  <si>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</si>
  <si>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</si>
  <si>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</si>
  <si>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</si>
  <si>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</si>
  <si>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</si>
  <si>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</si>
  <si>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</si>
  <si>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</si>
  <si>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</si>
  <si>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</si>
  <si>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</si>
  <si>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</si>
  <si>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</si>
  <si>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</si>
  <si>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</si>
  <si>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</si>
  <si>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</si>
  <si>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</si>
  <si>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</si>
  <si>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</si>
  <si>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</si>
  <si>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</si>
  <si>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</si>
  <si>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</si>
  <si>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</si>
  <si>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</si>
  <si>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</si>
  <si>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</si>
  <si>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</si>
  <si>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</si>
  <si>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</si>
  <si>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</si>
  <si>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</si>
  <si>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</si>
  <si>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</si>
  <si>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</si>
  <si>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</si>
  <si>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</si>
  <si>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</si>
  <si>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</si>
  <si>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</si>
  <si>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</si>
  <si>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</si>
  <si>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</si>
  <si>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</si>
  <si>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</si>
  <si>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</si>
  <si>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</si>
  <si>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</si>
  <si>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</si>
  <si>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</si>
  <si>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</si>
  <si>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</si>
  <si>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</si>
  <si>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</si>
  <si>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</si>
  <si>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</si>
  <si>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</si>
  <si>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</si>
  <si>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</si>
  <si>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</si>
  <si>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</si>
  <si>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</si>
  <si>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</si>
  <si>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</si>
  <si>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</si>
  <si>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</si>
  <si>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</si>
  <si>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</si>
  <si>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</si>
  <si>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</si>
  <si>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</si>
  <si>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</si>
  <si>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</si>
  <si>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</si>
  <si>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</si>
  <si>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</si>
  <si>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</si>
  <si>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</si>
  <si>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</si>
  <si>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</si>
  <si>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</si>
  <si>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</si>
  <si>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</si>
  <si>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</si>
  <si>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</si>
  <si>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</si>
  <si>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</si>
  <si>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</si>
  <si>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</si>
  <si>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</si>
  <si>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</si>
  <si>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</si>
  <si>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</si>
  <si>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</si>
  <si>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</si>
  <si>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</si>
  <si>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</si>
  <si>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</si>
  <si>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</si>
  <si>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</si>
  <si>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</si>
  <si>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</si>
  <si>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</si>
  <si>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</si>
  <si>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</si>
  <si>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</si>
  <si>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</si>
  <si>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</si>
  <si>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</si>
  <si>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</si>
  <si>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</si>
  <si>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</si>
  <si>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</si>
  <si>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</si>
  <si>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</si>
  <si>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</si>
  <si>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</si>
  <si>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</si>
  <si>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</si>
  <si>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</si>
  <si>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</si>
  <si>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</si>
  <si>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</si>
  <si>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</si>
  <si>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</si>
  <si>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</si>
  <si>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</si>
  <si>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</si>
  <si>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</si>
  <si>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</si>
  <si>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</si>
  <si>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</si>
  <si>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</si>
  <si>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</si>
  <si>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</si>
  <si>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</si>
  <si>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</si>
  <si>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</si>
  <si>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</si>
  <si>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</si>
  <si>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</si>
  <si>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</si>
  <si>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</si>
  <si>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</si>
  <si>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</si>
  <si>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</si>
  <si>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</si>
  <si>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</si>
  <si>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</si>
  <si>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</si>
  <si>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</si>
  <si>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</si>
  <si>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</si>
  <si>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</si>
  <si>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</si>
  <si>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</si>
  <si>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</si>
  <si>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</si>
  <si>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</si>
  <si>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</si>
  <si>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</si>
  <si>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</si>
  <si>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</si>
  <si>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</si>
  <si>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</si>
  <si>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</si>
  <si>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</si>
  <si>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</si>
  <si>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</si>
  <si>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</si>
  <si>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</si>
  <si>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</si>
  <si>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</si>
  <si>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</si>
  <si>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</si>
  <si>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</si>
  <si>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</si>
  <si>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</si>
  <si>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</si>
  <si>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</si>
  <si>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</si>
  <si>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</si>
  <si>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</si>
  <si>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</si>
  <si>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</si>
  <si>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</si>
  <si>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</si>
  <si>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</si>
  <si>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</si>
  <si>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</si>
  <si>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</si>
  <si>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</si>
  <si>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</si>
  <si>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</si>
  <si>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</si>
  <si>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</si>
  <si>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</si>
  <si>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</si>
  <si>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</si>
  <si>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</si>
  <si>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</si>
  <si>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</si>
  <si>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</si>
  <si>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</si>
  <si>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</si>
  <si>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</si>
  <si>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</si>
  <si>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</si>
  <si>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</si>
  <si>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</si>
  <si>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</si>
  <si>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</si>
  <si>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</si>
  <si>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</si>
  <si>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</si>
  <si>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</si>
  <si>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</si>
  <si>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</si>
  <si>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</si>
  <si>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</si>
  <si>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</si>
  <si>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</si>
  <si>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</si>
  <si>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</si>
  <si>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</si>
  <si>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</si>
  <si>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</si>
  <si>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</si>
  <si>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</si>
  <si>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</si>
  <si>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</si>
  <si>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</si>
  <si>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</si>
  <si>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</si>
  <si>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</si>
  <si>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</si>
  <si>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</si>
  <si>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</si>
  <si>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</si>
  <si>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</si>
  <si>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</si>
  <si>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</si>
  <si>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</si>
  <si>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</si>
  <si>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</si>
  <si>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</si>
  <si>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</si>
  <si>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</si>
  <si>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</si>
  <si>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</si>
  <si>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</si>
  <si>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</si>
  <si>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</si>
  <si>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</si>
  <si>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</si>
  <si>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</si>
  <si>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</si>
  <si>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</si>
  <si>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</si>
  <si>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</si>
  <si>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</si>
  <si>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</si>
  <si>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</si>
  <si>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</si>
  <si>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</si>
  <si>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</si>
  <si>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</si>
  <si>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</si>
  <si>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</si>
  <si>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</si>
  <si>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</si>
  <si>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</si>
  <si>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</si>
  <si>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</si>
  <si>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</si>
  <si>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</si>
  <si>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</si>
  <si>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</si>
  <si>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</si>
  <si>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</si>
  <si>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</si>
  <si>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</si>
  <si>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</si>
  <si>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</si>
  <si>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</si>
  <si>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</si>
  <si>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</si>
  <si>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</si>
  <si>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</si>
  <si>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</si>
  <si>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</si>
  <si>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</si>
  <si>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</si>
  <si>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</si>
  <si>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</si>
  <si>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</si>
  <si>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</si>
  <si>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</si>
  <si>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</si>
  <si>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</si>
  <si>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</si>
  <si>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</si>
  <si>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</si>
  <si>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</si>
  <si>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</si>
  <si>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</si>
  <si>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</si>
  <si>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</si>
  <si>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</si>
  <si>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</si>
  <si>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</si>
  <si>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</si>
  <si>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</si>
  <si>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</si>
  <si>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</si>
  <si>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</si>
  <si>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</si>
  <si>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</si>
  <si>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</si>
  <si>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</si>
  <si>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</si>
  <si>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</si>
  <si>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</si>
  <si>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</si>
  <si>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</si>
  <si>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</si>
  <si>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</si>
  <si>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</si>
  <si>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</si>
  <si>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</si>
  <si>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</si>
  <si>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</si>
  <si>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</si>
  <si>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</si>
  <si>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</si>
  <si>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</si>
  <si>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</si>
  <si>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</si>
  <si>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</si>
  <si>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</si>
  <si>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</si>
  <si>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</si>
  <si>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</si>
  <si>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</si>
  <si>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</si>
  <si>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</si>
  <si>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</si>
  <si>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</si>
  <si>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</si>
  <si>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</si>
  <si>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</si>
  <si>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</si>
  <si>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</si>
  <si>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</si>
  <si>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</si>
  <si>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</si>
  <si>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</si>
  <si>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</si>
  <si>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</si>
  <si>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</si>
  <si>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</si>
  <si>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</si>
  <si>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</si>
  <si>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</si>
  <si>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</si>
  <si>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</si>
  <si>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</si>
  <si>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</si>
  <si>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</si>
  <si>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</si>
  <si>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</si>
  <si>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</si>
  <si>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</si>
  <si>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</si>
  <si>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</si>
  <si>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</si>
  <si>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</si>
  <si>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</si>
  <si>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</si>
  <si>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</si>
  <si>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</si>
  <si>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</si>
  <si>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</si>
  <si>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</si>
  <si>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</si>
  <si>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</si>
  <si>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</si>
  <si>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</si>
  <si>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</si>
  <si>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</si>
  <si>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</si>
  <si>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</si>
  <si>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</si>
  <si>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</si>
  <si>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</si>
  <si>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</si>
  <si>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</si>
  <si>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</si>
  <si>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</si>
  <si>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</si>
  <si>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</si>
  <si>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</si>
  <si>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</si>
  <si>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</si>
  <si>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</si>
  <si>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</si>
  <si>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</si>
  <si>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</si>
  <si>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</si>
  <si>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</si>
  <si>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</si>
  <si>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</si>
  <si>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</si>
  <si>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</si>
  <si>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</si>
  <si>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</si>
  <si>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</si>
  <si>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</si>
  <si>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</si>
  <si>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</si>
  <si>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</si>
  <si>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</si>
  <si>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</si>
  <si>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</si>
  <si>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</si>
  <si>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</si>
  <si>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</si>
  <si>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</si>
  <si>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</si>
  <si>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</si>
  <si>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</si>
  <si>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</si>
  <si>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</si>
  <si>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</si>
  <si>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</si>
  <si>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</si>
  <si>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</si>
  <si>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</si>
  <si>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</si>
  <si>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</si>
  <si>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</si>
  <si>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</si>
  <si>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</si>
  <si>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</si>
  <si>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</si>
  <si>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</si>
  <si>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</si>
  <si>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</si>
  <si>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</si>
  <si>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</si>
  <si>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</si>
  <si>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</si>
  <si>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</si>
  <si>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</si>
  <si>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</si>
  <si>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</si>
  <si>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</si>
  <si>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</si>
  <si>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</si>
  <si>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</si>
  <si>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</si>
  <si>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</si>
  <si>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</si>
  <si>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</si>
  <si>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</si>
  <si>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</si>
  <si>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</si>
  <si>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</si>
  <si>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</si>
  <si>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</si>
  <si>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</si>
  <si>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</si>
  <si>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</si>
  <si>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</si>
  <si>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</si>
  <si>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</si>
  <si>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</si>
  <si>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</si>
  <si>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</si>
  <si>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</si>
  <si>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</si>
  <si>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</si>
  <si>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</si>
  <si>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</si>
  <si>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</si>
  <si>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</si>
  <si>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</si>
  <si>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</si>
  <si>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</si>
  <si>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</si>
  <si>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</si>
  <si>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</si>
  <si>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</si>
  <si>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</si>
  <si>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</si>
  <si>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</si>
  <si>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</si>
  <si>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</si>
  <si>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</si>
  <si>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</si>
  <si>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</si>
  <si>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</si>
  <si>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</si>
  <si>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</si>
  <si>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</si>
  <si>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</si>
  <si>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</si>
  <si>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</si>
  <si>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</si>
  <si>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</si>
  <si>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</si>
  <si>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</si>
  <si>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</si>
  <si>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</si>
  <si>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</si>
  <si>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</si>
  <si>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</si>
  <si>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</si>
  <si>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</si>
  <si>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</si>
  <si>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</si>
  <si>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</si>
  <si>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</si>
  <si>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</si>
  <si>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</si>
  <si>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</si>
  <si>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</si>
  <si>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</si>
  <si>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</si>
  <si>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</si>
  <si>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</si>
  <si>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</si>
  <si>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</si>
  <si>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</si>
  <si>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</si>
  <si>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</si>
  <si>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</si>
  <si>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</si>
  <si>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</si>
  <si>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</si>
  <si>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</si>
  <si>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</si>
  <si>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</si>
  <si>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</si>
  <si>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</si>
  <si>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</si>
  <si>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</si>
  <si>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</si>
  <si>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</si>
  <si>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</si>
  <si>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</si>
  <si>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</si>
  <si>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</si>
  <si>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</si>
  <si>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</si>
  <si>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</si>
  <si>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</si>
  <si>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</si>
  <si>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</si>
  <si>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</si>
  <si>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</si>
  <si>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</si>
  <si>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</si>
  <si>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</si>
  <si>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</si>
  <si>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</si>
  <si>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</si>
  <si>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</si>
  <si>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</si>
  <si>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</si>
  <si>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</si>
  <si>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</si>
  <si>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</si>
  <si>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</si>
  <si>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</si>
  <si>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</si>
  <si>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</si>
  <si>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</si>
  <si>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</si>
  <si>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</si>
  <si>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</si>
  <si>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</si>
  <si>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</si>
  <si>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</si>
  <si>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</si>
  <si>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</si>
  <si>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</si>
  <si>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</si>
  <si>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</si>
  <si>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</si>
  <si>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</si>
  <si>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</si>
  <si>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</si>
  <si>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</si>
  <si>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</si>
  <si>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</si>
  <si>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</si>
  <si>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</si>
  <si>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</si>
  <si>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</si>
  <si>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</si>
  <si>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</si>
  <si>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</si>
  <si>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</si>
  <si>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</si>
  <si>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</si>
  <si>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</si>
  <si>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</si>
  <si>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</si>
  <si>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</si>
  <si>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</si>
  <si>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</si>
  <si>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</si>
  <si>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</si>
  <si>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</si>
  <si>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</si>
  <si>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</si>
  <si>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</si>
  <si>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</si>
  <si>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</si>
  <si>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</si>
  <si>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</si>
  <si>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</si>
  <si>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</si>
  <si>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</si>
  <si>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</si>
  <si>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</si>
  <si>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</si>
  <si>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</si>
  <si>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</si>
  <si>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</si>
  <si>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</si>
  <si>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</si>
  <si>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</si>
  <si>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</si>
  <si>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</si>
  <si>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</si>
  <si>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</si>
  <si>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</si>
  <si>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</si>
  <si>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</si>
  <si>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</si>
  <si>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</si>
  <si>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</si>
  <si>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</si>
  <si>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</si>
  <si>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</si>
  <si>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</si>
  <si>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</si>
  <si>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</si>
  <si>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</si>
  <si>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</si>
  <si>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</si>
  <si>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</si>
  <si>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</si>
  <si>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</si>
  <si>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</si>
  <si>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</si>
  <si>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</si>
  <si>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</si>
  <si>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</si>
  <si>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</si>
  <si>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</si>
  <si>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</si>
  <si>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</si>
  <si>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</si>
  <si>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</si>
  <si>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</si>
  <si>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</si>
  <si>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</si>
  <si>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</si>
  <si>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</si>
  <si>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</si>
  <si>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</si>
  <si>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</si>
  <si>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</si>
  <si>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</si>
  <si>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</si>
  <si>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</si>
  <si>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</si>
  <si>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</si>
  <si>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</si>
  <si>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</si>
  <si>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</si>
  <si>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</si>
  <si>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</si>
  <si>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</si>
  <si>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</si>
  <si>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</si>
  <si>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</si>
  <si>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</si>
  <si>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</si>
  <si>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</si>
  <si>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</si>
  <si>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</si>
  <si>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</si>
  <si>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</si>
  <si>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</si>
  <si>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</si>
  <si>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</si>
  <si>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</si>
  <si>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</si>
  <si>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</si>
  <si>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</si>
  <si>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</si>
  <si>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</si>
  <si>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</si>
  <si>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</si>
  <si>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</si>
  <si>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</si>
  <si>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</si>
  <si>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</si>
  <si>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</si>
  <si>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</si>
  <si>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</si>
  <si>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</si>
  <si>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</si>
  <si>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</si>
  <si>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</si>
  <si>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</si>
  <si>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</si>
  <si>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</si>
  <si>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</si>
  <si>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</si>
  <si>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</si>
  <si>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</si>
  <si>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</si>
  <si>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</si>
  <si>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</si>
  <si>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</si>
  <si>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</si>
  <si>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</si>
  <si>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</si>
  <si>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</si>
  <si>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</si>
  <si>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</si>
  <si>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</si>
  <si>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</si>
  <si>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</si>
  <si>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</si>
  <si>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</si>
  <si>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</si>
  <si>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</si>
  <si>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</si>
  <si>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</si>
  <si>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</si>
  <si>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</si>
  <si>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</si>
  <si>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</si>
  <si>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</si>
  <si>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</si>
  <si>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</si>
  <si>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</si>
  <si>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</si>
  <si>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</si>
  <si>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</si>
  <si>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</si>
  <si>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</si>
  <si>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</si>
  <si>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</si>
  <si>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</si>
  <si>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</si>
  <si>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</si>
  <si>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</si>
  <si>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</si>
  <si>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</si>
  <si>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</si>
  <si>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</si>
  <si>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</si>
  <si>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</si>
  <si>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</si>
  <si>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</si>
  <si>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</si>
  <si>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</si>
  <si>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</si>
  <si>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</si>
  <si>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</si>
  <si>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</si>
  <si>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</si>
  <si>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</si>
  <si>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</si>
  <si>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</si>
  <si>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</si>
  <si>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</si>
  <si>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</si>
  <si>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</si>
  <si>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</si>
  <si>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</si>
  <si>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</si>
  <si>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</si>
  <si>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</si>
  <si>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</si>
  <si>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</si>
  <si>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</si>
  <si>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</si>
  <si>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</si>
  <si>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</si>
  <si>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</si>
  <si>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</si>
  <si>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</si>
  <si>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</si>
  <si>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</si>
  <si>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</si>
  <si>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</si>
  <si>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</si>
  <si>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</si>
  <si>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</si>
  <si>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</si>
  <si>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</si>
  <si>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</si>
  <si>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</si>
  <si>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</si>
  <si>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</si>
  <si>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</si>
  <si>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</si>
  <si>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</si>
  <si>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</si>
  <si>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</si>
  <si>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</si>
  <si>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</si>
  <si>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</si>
  <si>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</si>
  <si>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</si>
  <si>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</si>
  <si>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</si>
  <si>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</si>
  <si>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</si>
  <si>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</si>
  <si>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</si>
  <si>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</si>
  <si>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</si>
  <si>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</si>
  <si>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</si>
  <si>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</si>
  <si>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</si>
  <si>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</si>
  <si>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</si>
  <si>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</si>
  <si>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</si>
  <si>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</si>
  <si>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</si>
  <si>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</si>
  <si>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</si>
  <si>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</si>
  <si>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</si>
  <si>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</si>
  <si>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</si>
  <si>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</si>
  <si>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</si>
  <si>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</si>
  <si>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</si>
  <si>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</si>
  <si>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</si>
  <si>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</si>
  <si>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</si>
  <si>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</si>
  <si>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</si>
  <si>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</si>
  <si>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</si>
  <si>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</si>
  <si>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</si>
  <si>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</si>
  <si>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</si>
  <si>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</si>
  <si>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</si>
  <si>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</si>
  <si>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</si>
  <si>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</si>
  <si>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</si>
  <si>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</si>
  <si>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</si>
  <si>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</si>
  <si>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</si>
  <si>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</si>
  <si>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</si>
  <si>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</si>
  <si>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</si>
  <si>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</si>
  <si>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</si>
  <si>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</si>
  <si>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</si>
  <si>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</si>
  <si>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</si>
  <si>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</si>
  <si>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</si>
  <si>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</si>
  <si>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</si>
  <si>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</si>
  <si>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</si>
  <si>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</si>
  <si>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</si>
  <si>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</si>
  <si>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</si>
  <si>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</si>
  <si>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</si>
  <si>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</si>
  <si>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</si>
  <si>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</si>
  <si>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</si>
  <si>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</si>
  <si>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</si>
  <si>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</si>
  <si>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</si>
  <si>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</si>
  <si>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</si>
  <si>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</si>
  <si>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</si>
  <si>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</si>
  <si>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</si>
  <si>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</si>
  <si>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</si>
  <si>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</si>
  <si>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</si>
  <si>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</si>
  <si>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</si>
  <si>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</si>
  <si>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</si>
  <si>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</si>
  <si>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</si>
  <si>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</si>
  <si>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</si>
  <si>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</si>
  <si>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</si>
  <si>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</si>
  <si>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</si>
  <si>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</si>
  <si>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</si>
  <si>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</si>
  <si>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</si>
  <si>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</si>
  <si>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</si>
  <si>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</si>
  <si>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</si>
  <si>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</si>
  <si>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</si>
  <si>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</si>
  <si>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</si>
  <si>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</si>
  <si>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</si>
  <si>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</si>
  <si>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</si>
  <si>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</si>
  <si>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</si>
  <si>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</si>
  <si>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</si>
  <si>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</si>
  <si>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</si>
  <si>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</si>
  <si>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</si>
  <si>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</si>
  <si>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</si>
  <si>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</si>
  <si>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</si>
  <si>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</si>
  <si>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</si>
  <si>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</si>
  <si>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</si>
  <si>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</si>
  <si>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</si>
  <si>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</si>
  <si>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</si>
  <si>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</si>
  <si>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</si>
  <si>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</si>
  <si>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</si>
  <si>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</si>
  <si>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</si>
  <si>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</si>
  <si>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</si>
  <si>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</si>
  <si>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</si>
  <si>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</si>
  <si>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</si>
  <si>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</si>
  <si>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</si>
  <si>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</si>
  <si>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</si>
  <si>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</si>
  <si>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</si>
  <si>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</si>
  <si>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</si>
  <si>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</si>
  <si>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</si>
  <si>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</si>
  <si>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</si>
  <si>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</si>
  <si>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</si>
  <si>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</si>
  <si>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</si>
  <si>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</si>
  <si>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</si>
  <si>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</si>
  <si>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</si>
  <si>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</si>
  <si>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</si>
  <si>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</si>
  <si>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</si>
  <si>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</si>
  <si>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</si>
  <si>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</si>
  <si>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</si>
  <si>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</si>
  <si>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</si>
  <si>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</si>
  <si>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</si>
  <si>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</si>
  <si>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</si>
  <si>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</si>
  <si>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</si>
  <si>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</si>
  <si>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</si>
  <si>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</si>
  <si>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</si>
  <si>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</si>
  <si>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</si>
  <si>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</si>
  <si>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</si>
  <si>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</si>
  <si>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</si>
  <si>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</si>
  <si>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</si>
  <si>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</si>
  <si>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</si>
  <si>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</si>
  <si>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</si>
  <si>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</si>
  <si>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</si>
  <si>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</si>
  <si>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</si>
  <si>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</si>
  <si>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</si>
  <si>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</si>
  <si>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</si>
  <si>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</si>
  <si>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</si>
  <si>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</si>
  <si>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</si>
  <si>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</si>
  <si>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</si>
  <si>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</si>
  <si>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</si>
  <si>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</si>
  <si>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</si>
  <si>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</si>
  <si>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</si>
  <si>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</si>
  <si>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</si>
  <si>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</si>
  <si>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</si>
  <si>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</si>
  <si>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</si>
  <si>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</si>
  <si>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</si>
  <si>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</si>
  <si>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</si>
  <si>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</si>
  <si>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</si>
  <si>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</si>
  <si>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</si>
  <si>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</si>
  <si>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</si>
  <si>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</si>
  <si>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</si>
  <si>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</si>
  <si>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</si>
  <si>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</si>
  <si>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</si>
  <si>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</si>
  <si>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</si>
  <si>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</si>
  <si>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</si>
  <si>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</si>
  <si>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</si>
  <si>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</si>
  <si>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</si>
  <si>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</si>
  <si>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</si>
  <si>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</si>
  <si>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</si>
  <si>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</si>
  <si>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</si>
  <si>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</si>
  <si>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</si>
  <si>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</si>
  <si>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</si>
  <si>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</si>
  <si>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</si>
  <si>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</si>
  <si>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</si>
  <si>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</si>
  <si>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</si>
  <si>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</si>
  <si>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</si>
  <si>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</si>
  <si>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</si>
  <si>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</si>
  <si>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</si>
  <si>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</si>
  <si>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</si>
  <si>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</si>
  <si>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</si>
  <si>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</si>
  <si>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</si>
  <si>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</si>
  <si>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</si>
  <si>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</si>
  <si>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</si>
  <si>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</si>
  <si>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</si>
  <si>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</si>
  <si>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</si>
  <si>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</si>
  <si>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</si>
  <si>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</si>
  <si>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</si>
  <si>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</si>
  <si>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</si>
  <si>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</si>
  <si>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</si>
  <si>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</si>
  <si>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</si>
  <si>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</si>
  <si>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</si>
  <si>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</si>
  <si>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</si>
  <si>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</si>
  <si>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</si>
  <si>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</si>
  <si>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</si>
  <si>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</si>
  <si>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</si>
  <si>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</si>
  <si>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</si>
  <si>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</si>
  <si>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</si>
  <si>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</si>
  <si>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</si>
  <si>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</si>
  <si>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</si>
  <si>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</si>
  <si>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</si>
  <si>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</si>
  <si>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</si>
  <si>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</si>
  <si>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</si>
  <si>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</si>
  <si>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</si>
  <si>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</si>
  <si>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</si>
  <si>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</si>
  <si>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</si>
  <si>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</si>
  <si>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</si>
  <si>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</si>
  <si>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</si>
  <si>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</si>
  <si>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</si>
  <si>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</si>
  <si>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</si>
  <si>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</si>
  <si>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</si>
  <si>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</si>
  <si>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</si>
  <si>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</si>
  <si>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</si>
  <si>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</si>
  <si>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</si>
  <si>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</si>
  <si>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</si>
  <si>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</si>
  <si>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</si>
  <si>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</si>
  <si>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</si>
  <si>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</si>
  <si>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</si>
  <si>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</si>
  <si>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</si>
  <si>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</si>
  <si>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</si>
  <si>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</si>
  <si>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</si>
  <si>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</si>
  <si>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</si>
  <si>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</si>
  <si>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</si>
  <si>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</si>
  <si>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</si>
  <si>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</si>
  <si>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</si>
  <si>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</si>
  <si>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</si>
  <si>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</si>
  <si>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</si>
  <si>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</si>
  <si>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</si>
  <si>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</si>
  <si>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</si>
  <si>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</si>
  <si>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</si>
  <si>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</si>
  <si>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</si>
  <si>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</si>
  <si>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</si>
  <si>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</si>
  <si>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</si>
  <si>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</si>
  <si>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</si>
  <si>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</si>
  <si>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</si>
  <si>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</si>
  <si>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</si>
  <si>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</si>
  <si>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</si>
  <si>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</si>
  <si>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</si>
  <si>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</si>
  <si>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</si>
  <si>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</si>
  <si>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</si>
  <si>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</si>
  <si>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</si>
  <si>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</si>
  <si>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</si>
  <si>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</si>
  <si>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</si>
  <si>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</si>
  <si>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</si>
  <si>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</si>
  <si>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</si>
  <si>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</si>
  <si>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</si>
  <si>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</si>
  <si>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</si>
  <si>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</si>
  <si>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</si>
  <si>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</si>
  <si>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</si>
  <si>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</si>
  <si>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</si>
  <si>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</si>
  <si>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</si>
  <si>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</si>
  <si>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</si>
  <si>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</si>
  <si>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</si>
  <si>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</si>
  <si>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</si>
  <si>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</si>
  <si>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</si>
  <si>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</si>
  <si>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</si>
  <si>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</si>
  <si>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</si>
  <si>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</si>
  <si>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</si>
  <si>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</si>
  <si>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</si>
  <si>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</si>
  <si>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</si>
  <si>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</si>
  <si>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</si>
  <si>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</si>
  <si>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</si>
  <si>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</si>
  <si>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</si>
  <si>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</si>
  <si>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</si>
  <si>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</si>
  <si>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</si>
  <si>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</si>
  <si>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</si>
  <si>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</si>
  <si>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</si>
  <si>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</si>
  <si>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</si>
  <si>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</si>
  <si>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</si>
  <si>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</si>
  <si>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</si>
  <si>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</si>
  <si>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</si>
  <si>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</si>
  <si>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</si>
  <si>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</si>
  <si>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</si>
  <si>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</si>
  <si>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</si>
  <si>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</si>
  <si>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</si>
  <si>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</si>
  <si>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</si>
  <si>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</si>
  <si>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</si>
  <si>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</si>
  <si>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</si>
  <si>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</si>
  <si>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</si>
  <si>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</si>
  <si>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</si>
  <si>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</si>
  <si>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</si>
  <si>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</si>
  <si>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</si>
  <si>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</si>
  <si>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</si>
  <si>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</si>
  <si>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</si>
  <si>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</si>
  <si>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</si>
  <si>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</si>
  <si>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</si>
  <si>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</si>
  <si>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</si>
  <si>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</si>
  <si>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</si>
  <si>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</si>
  <si>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</si>
  <si>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</si>
  <si>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</si>
  <si>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</si>
  <si>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</si>
  <si>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</si>
  <si>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</si>
  <si>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</si>
  <si>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</si>
  <si>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</si>
  <si>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</si>
  <si>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</si>
  <si>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</si>
  <si>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</si>
  <si>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</si>
  <si>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</si>
  <si>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</si>
  <si>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</si>
  <si>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</si>
  <si>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</si>
  <si>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</si>
  <si>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</si>
  <si>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</si>
  <si>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</si>
  <si>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</si>
  <si>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</si>
  <si>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</si>
  <si>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</si>
  <si>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</si>
  <si>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</si>
  <si>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</si>
  <si>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</si>
  <si>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</si>
  <si>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</si>
  <si>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</si>
  <si>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</si>
  <si>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</si>
  <si>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</si>
  <si>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</si>
  <si>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</si>
  <si>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</si>
  <si>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</si>
  <si>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</si>
  <si>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</si>
  <si>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</si>
  <si>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</si>
  <si>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</si>
  <si>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</si>
  <si>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</si>
  <si>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</si>
  <si>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</si>
  <si>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</si>
  <si>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</si>
  <si>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</si>
  <si>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</si>
  <si>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</si>
  <si>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</si>
  <si>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</si>
  <si>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</si>
  <si>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</si>
  <si>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</si>
  <si>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</si>
  <si>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</si>
  <si>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</si>
  <si>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</si>
  <si>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</si>
  <si>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</si>
  <si>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</si>
  <si>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</si>
  <si>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</si>
  <si>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</si>
  <si>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</si>
  <si>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</si>
  <si>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</si>
  <si>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</si>
  <si>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</si>
  <si>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</si>
  <si>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</si>
  <si>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</si>
  <si>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</si>
  <si>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</si>
  <si>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</si>
  <si>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</si>
  <si>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</si>
  <si>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</si>
  <si>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</si>
  <si>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</si>
  <si>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</si>
  <si>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</si>
  <si>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</si>
  <si>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</si>
  <si>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</si>
  <si>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</si>
  <si>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</si>
  <si>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</si>
  <si>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</si>
  <si>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</si>
  <si>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</si>
  <si>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</si>
  <si>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</si>
  <si>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</si>
  <si>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</si>
  <si>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</si>
  <si>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</si>
  <si>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</si>
  <si>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</si>
  <si>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</si>
  <si>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</si>
  <si>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</si>
  <si>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</si>
  <si>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</si>
  <si>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</si>
  <si>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</si>
  <si>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</si>
  <si>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</si>
  <si>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</si>
  <si>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</si>
  <si>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</si>
  <si>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</si>
  <si>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</si>
  <si>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</si>
  <si>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</si>
  <si>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</si>
  <si>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</si>
  <si>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</si>
  <si>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</si>
  <si>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</si>
  <si>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</si>
  <si>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</si>
  <si>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</si>
  <si>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</si>
  <si>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</si>
  <si>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</si>
  <si>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</si>
  <si>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</si>
  <si>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</si>
  <si>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</si>
  <si>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</si>
  <si>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</si>
  <si>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</si>
  <si>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</si>
  <si>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</si>
  <si>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</si>
  <si>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</si>
  <si>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</si>
  <si>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</si>
  <si>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</si>
  <si>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</si>
  <si>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</si>
  <si>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</si>
  <si>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</si>
  <si>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</si>
  <si>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</si>
  <si>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</si>
  <si>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</si>
  <si>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</si>
  <si>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</si>
  <si>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</si>
  <si>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</si>
  <si>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</si>
  <si>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</si>
  <si>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</si>
  <si>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</si>
  <si>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</si>
  <si>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</si>
  <si>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</si>
  <si>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</si>
  <si>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</si>
  <si>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</si>
  <si>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</si>
  <si>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</si>
  <si>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</si>
  <si>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</si>
  <si>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</si>
  <si>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</si>
  <si>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</si>
  <si>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</si>
  <si>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</si>
  <si>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</si>
  <si>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</si>
  <si>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</si>
  <si>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</si>
  <si>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</si>
  <si>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</si>
  <si>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</si>
  <si>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</si>
  <si>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</si>
  <si>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</si>
  <si>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</si>
  <si>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</si>
  <si>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</si>
  <si>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</si>
  <si>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</si>
  <si>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</si>
  <si>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</si>
  <si>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</si>
  <si>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</si>
  <si>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</si>
  <si>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</si>
  <si>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</si>
  <si>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</si>
  <si>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</si>
  <si>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</si>
  <si>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</si>
  <si>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</si>
  <si>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</si>
  <si>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</si>
  <si>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</si>
  <si>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</si>
  <si>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</si>
  <si>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</si>
  <si>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</si>
  <si>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</si>
  <si>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</si>
  <si>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</si>
  <si>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</si>
  <si>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</si>
  <si>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</si>
  <si>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</si>
  <si>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</si>
  <si>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</si>
  <si>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</si>
  <si>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</si>
  <si>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</si>
  <si>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</si>
  <si>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</si>
  <si>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</si>
  <si>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</si>
  <si>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</si>
  <si>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</si>
  <si>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</si>
  <si>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</si>
  <si>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</si>
  <si>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</si>
  <si>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</si>
  <si>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</si>
  <si>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</si>
  <si>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</si>
  <si>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</si>
  <si>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</si>
  <si>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</si>
  <si>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</si>
  <si>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</si>
  <si>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</si>
  <si>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</si>
  <si>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</si>
  <si>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</si>
  <si>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</si>
  <si>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</si>
  <si>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</si>
  <si>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</si>
  <si>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</si>
  <si>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</si>
  <si>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</si>
  <si>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</si>
  <si>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</si>
  <si>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</si>
  <si>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</si>
  <si>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</si>
  <si>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</si>
  <si>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</si>
  <si>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</si>
  <si>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</si>
  <si>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</si>
  <si>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</si>
  <si>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</si>
  <si>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</si>
  <si>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</si>
  <si>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</si>
  <si>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</si>
  <si>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</si>
  <si>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</si>
  <si>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</si>
  <si>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</si>
  <si>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</si>
  <si>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</si>
  <si>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</si>
  <si>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</si>
  <si>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</si>
  <si>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</si>
  <si>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</si>
  <si>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</si>
  <si>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</si>
  <si>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</si>
  <si>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</si>
  <si>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</si>
  <si>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</si>
  <si>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</si>
  <si>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</si>
  <si>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</si>
  <si>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</si>
  <si>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</si>
  <si>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</si>
  <si>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</si>
  <si>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</si>
  <si>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</si>
  <si>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</si>
  <si>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</si>
  <si>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</si>
  <si>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</si>
  <si>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</si>
  <si>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</si>
  <si>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</si>
  <si>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</si>
  <si>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</si>
  <si>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</si>
  <si>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</si>
  <si>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</si>
  <si>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</si>
  <si>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</si>
  <si>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</si>
  <si>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</si>
  <si>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</si>
  <si>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</si>
  <si>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</si>
  <si>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</si>
  <si>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</si>
  <si>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</si>
  <si>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</si>
  <si>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</si>
  <si>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</si>
  <si>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</si>
  <si>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</si>
  <si>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</si>
  <si>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</si>
  <si>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</si>
  <si>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</si>
  <si>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</si>
  <si>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</si>
  <si>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</si>
  <si>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</si>
  <si>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</si>
  <si>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</si>
  <si>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</si>
  <si>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</si>
  <si>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</si>
  <si>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</si>
  <si>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</si>
  <si>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</si>
  <si>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</si>
  <si>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</si>
  <si>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</si>
  <si>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</si>
  <si>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</si>
  <si>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</si>
  <si>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</si>
  <si>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</si>
  <si>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</si>
  <si>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</si>
  <si>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</si>
  <si>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</si>
  <si>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</si>
  <si>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</si>
  <si>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</si>
  <si>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</si>
  <si>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</si>
  <si>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</si>
  <si>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</si>
  <si>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</si>
  <si>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</si>
  <si>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</si>
  <si>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</si>
  <si>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</si>
  <si>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</si>
  <si>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</si>
  <si>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</si>
  <si>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</si>
  <si>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</si>
  <si>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</si>
  <si>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</si>
  <si>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</si>
  <si>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</si>
  <si>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</si>
  <si>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</si>
  <si>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</si>
  <si>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</si>
  <si>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</si>
  <si>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</si>
  <si>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</si>
  <si>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</si>
  <si>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</si>
  <si>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</si>
  <si>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</si>
  <si>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</si>
  <si>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</si>
  <si>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</si>
  <si>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</si>
  <si>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</si>
  <si>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</si>
  <si>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</si>
  <si>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</si>
  <si>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</si>
  <si>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</si>
  <si>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</si>
  <si>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</si>
  <si>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</si>
  <si>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</si>
  <si>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</si>
  <si>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</si>
  <si>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</si>
  <si>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</si>
  <si>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</si>
  <si>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</si>
  <si>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</si>
  <si>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</si>
  <si>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</si>
  <si>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</si>
  <si>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</si>
  <si>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</si>
  <si>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</si>
  <si>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</si>
  <si>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</si>
  <si>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</si>
  <si>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</si>
  <si>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</si>
  <si>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</si>
  <si>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</si>
  <si>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</si>
  <si>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</si>
  <si>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</si>
  <si>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</si>
  <si>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</si>
  <si>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</si>
  <si>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</si>
  <si>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</si>
  <si>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</si>
  <si>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</si>
  <si>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</si>
  <si>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</si>
  <si>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</si>
  <si>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</si>
  <si>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</si>
  <si>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</si>
  <si>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</si>
  <si>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</si>
  <si>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</si>
  <si>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</si>
  <si>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</si>
  <si>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</si>
  <si>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</si>
  <si>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</si>
  <si>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</si>
  <si>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</si>
  <si>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</si>
  <si>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</si>
  <si>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</si>
  <si>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</si>
  <si>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</si>
  <si>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</si>
  <si>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</si>
  <si>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</si>
  <si>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</si>
  <si>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</si>
  <si>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</si>
  <si>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</si>
  <si>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</si>
  <si>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</si>
  <si>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</si>
  <si>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</si>
  <si>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</si>
  <si>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</si>
  <si>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</si>
  <si>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</si>
  <si>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</si>
  <si>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</si>
  <si>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</si>
  <si>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</si>
  <si>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</si>
  <si>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</si>
  <si>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</si>
  <si>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</si>
  <si>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</si>
  <si>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</si>
  <si>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</si>
  <si>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</si>
  <si>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</si>
  <si>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</si>
  <si>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</si>
  <si>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</si>
  <si>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</si>
  <si>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</si>
  <si>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</si>
  <si>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</si>
  <si>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</si>
  <si>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</si>
  <si>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</si>
  <si>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</si>
  <si>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</si>
  <si>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</si>
  <si>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</si>
  <si>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</si>
  <si>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</si>
  <si>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</si>
  <si>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</si>
  <si>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</si>
  <si>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</si>
  <si>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</si>
  <si>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</si>
  <si>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</si>
  <si>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</si>
  <si>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</si>
  <si>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</si>
  <si>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</si>
  <si>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</si>
  <si>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</si>
  <si>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</si>
  <si>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</si>
  <si>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</si>
  <si>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</si>
  <si>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</si>
  <si>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</si>
  <si>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</si>
  <si>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</si>
  <si>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</si>
  <si>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</si>
  <si>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</si>
  <si>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</si>
  <si>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</si>
  <si>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</si>
  <si>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</si>
  <si>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</si>
  <si>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</si>
  <si>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</si>
  <si>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</si>
  <si>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</si>
  <si>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</si>
  <si>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</si>
  <si>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</si>
  <si>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</si>
  <si>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</si>
  <si>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</si>
  <si>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</si>
  <si>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</si>
  <si>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</si>
  <si>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</si>
  <si>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</si>
  <si>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</si>
  <si>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</si>
  <si>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</si>
  <si>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</si>
  <si>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</si>
  <si>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</si>
  <si>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</si>
  <si>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</si>
  <si>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</si>
  <si>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</si>
  <si>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</si>
  <si>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</si>
  <si>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</si>
  <si>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</si>
  <si>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</si>
  <si>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</si>
  <si>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</si>
  <si>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</si>
  <si>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</si>
  <si>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</si>
  <si>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</si>
  <si>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</si>
  <si>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</si>
  <si>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</si>
  <si>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</si>
  <si>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</si>
  <si>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</si>
  <si>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</si>
  <si>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</si>
  <si>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</si>
  <si>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</si>
  <si>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</si>
  <si>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</si>
  <si>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</si>
  <si>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</si>
  <si>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</si>
  <si>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</si>
  <si>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</si>
  <si>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</si>
  <si>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</si>
  <si>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</si>
  <si>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</si>
  <si>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</si>
  <si>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</si>
  <si>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</si>
  <si>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</si>
  <si>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</si>
  <si>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</si>
  <si>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</si>
  <si>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</si>
  <si>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</si>
  <si>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</si>
  <si>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</si>
  <si>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</si>
  <si>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</si>
  <si>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</si>
  <si>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</si>
  <si>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</si>
  <si>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</si>
  <si>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</si>
  <si>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</si>
  <si>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</si>
  <si>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</si>
  <si>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</si>
  <si>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</si>
  <si>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</si>
  <si>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</si>
  <si>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</si>
  <si>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</si>
  <si>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</si>
  <si>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</si>
  <si>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</si>
  <si>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</si>
  <si>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</si>
  <si>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</si>
  <si>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</si>
  <si>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</si>
  <si>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</si>
  <si>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</si>
  <si>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</si>
  <si>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</si>
  <si>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</si>
  <si>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</si>
  <si>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</si>
  <si>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</si>
  <si>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</si>
  <si>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</si>
  <si>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</si>
  <si>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</si>
  <si>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</si>
  <si>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</si>
  <si>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</si>
  <si>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</si>
  <si>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</si>
  <si>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</si>
  <si>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</si>
  <si>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</si>
  <si>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</si>
  <si>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</si>
  <si>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</si>
  <si>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</si>
  <si>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</si>
  <si>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</si>
  <si>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</si>
  <si>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</si>
  <si>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</si>
  <si>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</si>
  <si>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</si>
  <si>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</si>
  <si>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</si>
  <si>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</si>
  <si>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</si>
  <si>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</si>
  <si>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</si>
  <si>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</si>
  <si>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</si>
  <si>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</si>
  <si>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</si>
  <si>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</si>
  <si>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</si>
  <si>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</si>
  <si>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</si>
  <si>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</si>
  <si>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</si>
  <si>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</si>
  <si>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</si>
  <si>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</si>
  <si>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</si>
  <si>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</si>
  <si>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</si>
  <si>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</si>
  <si>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</si>
  <si>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</si>
  <si>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</si>
  <si>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</si>
  <si>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</si>
  <si>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</si>
  <si>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</si>
  <si>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</si>
  <si>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</si>
  <si>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</si>
  <si>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</si>
  <si>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</si>
  <si>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</si>
  <si>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</si>
  <si>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</si>
  <si>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</si>
  <si>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</si>
  <si>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</si>
  <si>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</si>
  <si>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</si>
  <si>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</si>
  <si>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</si>
  <si>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</si>
  <si>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</si>
  <si>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</si>
  <si>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</si>
  <si>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</si>
  <si>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</si>
  <si>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</si>
  <si>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</si>
  <si>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</si>
  <si>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</si>
  <si>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</si>
  <si>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</si>
  <si>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</si>
  <si>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</si>
  <si>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</si>
  <si>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</si>
  <si>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</si>
  <si>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</si>
  <si>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</si>
  <si>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</si>
  <si>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</si>
  <si>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</si>
  <si>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</si>
  <si>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</si>
  <si>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</si>
  <si>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</si>
  <si>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</si>
  <si>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</si>
  <si>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</si>
  <si>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</si>
  <si>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</si>
  <si>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</si>
  <si>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</si>
  <si>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</si>
  <si>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</si>
  <si>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</si>
  <si>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</si>
  <si>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</si>
  <si>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</si>
  <si>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</si>
  <si>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</si>
  <si>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</si>
  <si>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</si>
  <si>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</si>
  <si>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</si>
  <si>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</si>
  <si>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</si>
  <si>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</si>
  <si>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</si>
  <si>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</si>
  <si>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</si>
  <si>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</si>
  <si>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</si>
  <si>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</si>
  <si>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</si>
  <si>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</si>
  <si>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</si>
  <si>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</si>
  <si>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</si>
  <si>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</si>
  <si>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</si>
  <si>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</si>
  <si>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</si>
  <si>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</si>
  <si>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</si>
  <si>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</si>
  <si>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</si>
  <si>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</si>
  <si>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</si>
  <si>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</si>
  <si>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</si>
  <si>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</si>
  <si>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</si>
  <si>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</si>
  <si>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</si>
  <si>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</si>
  <si>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</si>
  <si>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</si>
  <si>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</si>
  <si>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</si>
  <si>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</si>
  <si>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</si>
  <si>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</si>
  <si>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</si>
  <si>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</si>
  <si>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</si>
  <si>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</si>
  <si>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</si>
  <si>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</si>
  <si>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</si>
  <si>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</si>
  <si>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</si>
  <si>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</si>
  <si>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</si>
  <si>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</si>
  <si>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</si>
  <si>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</si>
  <si>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</si>
  <si>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</si>
  <si>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</si>
  <si>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</si>
  <si>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</si>
  <si>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</si>
  <si>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</si>
  <si>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</si>
  <si>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</si>
  <si>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</si>
  <si>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</si>
  <si>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</si>
  <si>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</si>
  <si>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</si>
  <si>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</si>
  <si>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</si>
  <si>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</si>
  <si>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</si>
  <si>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</si>
  <si>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</si>
  <si>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</si>
  <si>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</si>
  <si>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</si>
  <si>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</si>
  <si>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</si>
  <si>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</si>
  <si>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</si>
  <si>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</si>
  <si>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</si>
  <si>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</si>
  <si>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</si>
  <si>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</si>
  <si>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</si>
  <si>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</si>
  <si>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</si>
  <si>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</si>
  <si>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</si>
  <si>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</si>
  <si>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</si>
  <si>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</si>
  <si>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</si>
  <si>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</si>
  <si>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</si>
  <si>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</si>
  <si>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</si>
  <si>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</si>
  <si>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</si>
  <si>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</si>
  <si>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</si>
  <si>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</si>
  <si>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</si>
  <si>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</si>
  <si>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</si>
  <si>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</si>
  <si>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</si>
  <si>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</si>
  <si>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</si>
  <si>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</si>
  <si>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</si>
  <si>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</si>
  <si>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</si>
  <si>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</si>
  <si>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</si>
  <si>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</si>
  <si>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</si>
  <si>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</si>
  <si>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</si>
  <si>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</si>
  <si>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</si>
  <si>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</si>
  <si>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</si>
  <si>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</si>
  <si>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</si>
  <si>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</si>
  <si>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</si>
  <si>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</si>
  <si>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</si>
  <si>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</si>
  <si>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</si>
  <si>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</si>
  <si>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</si>
  <si>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</si>
  <si>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</si>
  <si>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</si>
  <si>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</si>
  <si>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</si>
  <si>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</si>
  <si>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</si>
  <si>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</si>
  <si>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</si>
  <si>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</si>
  <si>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</si>
  <si>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</si>
  <si>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</si>
  <si>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</si>
  <si>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</si>
  <si>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</si>
  <si>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</si>
  <si>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</si>
  <si>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</si>
  <si>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</si>
  <si>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</si>
  <si>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</si>
  <si>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</si>
  <si>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</si>
  <si>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</si>
  <si>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</si>
  <si>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</si>
  <si>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</si>
  <si>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</si>
  <si>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</si>
  <si>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</si>
  <si>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</si>
  <si>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</si>
  <si>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</si>
  <si>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</si>
  <si>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</si>
  <si>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</si>
  <si>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</si>
  <si>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</si>
  <si>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</si>
  <si>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</si>
  <si>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</si>
  <si>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</si>
  <si>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</si>
  <si>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</si>
  <si>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</si>
  <si>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</si>
  <si>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</si>
  <si>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</si>
  <si>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</si>
  <si>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</si>
  <si>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</si>
  <si>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</si>
  <si>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</si>
  <si>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</si>
  <si>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</si>
  <si>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</si>
  <si>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</si>
  <si>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</si>
  <si>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</si>
  <si>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</si>
  <si>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</si>
  <si>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</si>
  <si>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</si>
  <si>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</si>
  <si>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</si>
  <si>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</si>
  <si>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</si>
  <si>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</si>
  <si>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</si>
  <si>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</si>
  <si>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</si>
  <si>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</si>
  <si>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</si>
  <si>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</si>
  <si>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</si>
  <si>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</si>
  <si>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</si>
  <si>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</si>
  <si>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</si>
  <si>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</si>
  <si>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</si>
  <si>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</si>
  <si>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</si>
  <si>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</si>
  <si>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</si>
  <si>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</si>
  <si>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</si>
  <si>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</si>
  <si>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</si>
  <si>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</si>
  <si>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</si>
  <si>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</si>
  <si>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</si>
  <si>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</si>
  <si>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</si>
  <si>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</si>
  <si>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</si>
  <si>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</si>
  <si>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</si>
  <si>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</si>
  <si>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</si>
  <si>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</si>
  <si>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</si>
  <si>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</si>
  <si>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</si>
  <si>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</si>
  <si>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</si>
  <si>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</si>
  <si>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</si>
  <si>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</si>
  <si>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</si>
  <si>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</si>
  <si>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</si>
  <si>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</si>
  <si>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</si>
  <si>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</si>
  <si>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</si>
  <si>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</si>
  <si>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</si>
  <si>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</si>
  <si>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</si>
  <si>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</si>
  <si>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</si>
  <si>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</si>
  <si>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</si>
  <si>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</si>
  <si>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</si>
  <si>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</si>
  <si>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</si>
  <si>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</si>
  <si>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</si>
  <si>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</si>
  <si>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</si>
  <si>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</si>
  <si>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</si>
  <si>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</si>
  <si>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</si>
  <si>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</si>
  <si>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</si>
  <si>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</si>
  <si>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</si>
  <si>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</si>
  <si>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</si>
  <si>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</si>
  <si>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</si>
  <si>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</si>
  <si>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</si>
  <si>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</si>
  <si>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</si>
  <si>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</si>
  <si>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</si>
  <si>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</si>
  <si>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</si>
  <si>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</si>
  <si>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</si>
  <si>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</si>
  <si>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</si>
  <si>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</si>
  <si>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</si>
  <si>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</si>
  <si>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</si>
  <si>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</si>
  <si>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</si>
  <si>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</si>
  <si>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</si>
  <si>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</si>
  <si>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</si>
  <si>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</si>
  <si>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</si>
  <si>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</si>
  <si>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</si>
  <si>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</si>
  <si>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</si>
  <si>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</si>
  <si>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</si>
  <si>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</si>
  <si>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</si>
  <si>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</si>
  <si>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</si>
  <si>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</si>
  <si>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</si>
  <si>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</si>
  <si>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</si>
  <si>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</si>
  <si>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</si>
  <si>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</si>
  <si>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</si>
  <si>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</si>
  <si>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</si>
  <si>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</si>
  <si>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</si>
  <si>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</si>
  <si>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</si>
  <si>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</si>
  <si>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</si>
  <si>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</si>
  <si>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</si>
  <si>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</si>
  <si>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</si>
  <si>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</si>
  <si>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</si>
  <si>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</si>
  <si>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</si>
  <si>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</si>
  <si>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</si>
  <si>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</si>
  <si>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</si>
  <si>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</si>
  <si>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</si>
  <si>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</si>
  <si>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</si>
  <si>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</si>
  <si>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</si>
  <si>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</si>
  <si>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</si>
  <si>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</si>
  <si>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</si>
  <si>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</si>
  <si>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</si>
  <si>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</si>
  <si>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</si>
  <si>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</si>
  <si>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</si>
  <si>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</si>
  <si>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</si>
  <si>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</si>
  <si>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</si>
  <si>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</si>
  <si>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</si>
  <si>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</si>
  <si>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</si>
  <si>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</si>
  <si>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</si>
  <si>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</si>
  <si>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</si>
  <si>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</si>
  <si>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</si>
  <si>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</si>
  <si>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</si>
  <si>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</si>
  <si>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</si>
  <si>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</si>
  <si>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</si>
  <si>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</si>
  <si>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</si>
  <si>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</si>
  <si>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</si>
  <si>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</si>
  <si>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</si>
  <si>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</si>
  <si>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</si>
  <si>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</si>
  <si>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</si>
  <si>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</si>
  <si>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</si>
  <si>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</si>
  <si>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</si>
  <si>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</si>
  <si>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</si>
  <si>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</si>
  <si>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</si>
  <si>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</si>
  <si>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</si>
  <si>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</si>
  <si>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</si>
  <si>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</si>
  <si>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</si>
  <si>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</si>
  <si>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</si>
  <si>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</si>
  <si>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</si>
  <si>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</si>
  <si>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</si>
  <si>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</si>
  <si>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</si>
  <si>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</si>
  <si>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</si>
  <si>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</si>
  <si>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</si>
  <si>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</si>
  <si>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</si>
  <si>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</si>
  <si>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</si>
  <si>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</si>
  <si>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</si>
  <si>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</si>
  <si>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</si>
  <si>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</si>
  <si>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</si>
  <si>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</si>
  <si>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</si>
  <si>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</si>
  <si>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</si>
  <si>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</si>
  <si>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</si>
  <si>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</si>
  <si>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</si>
  <si>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</si>
  <si>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</si>
  <si>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</si>
  <si>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</si>
  <si>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</si>
  <si>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</si>
  <si>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</si>
  <si>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</si>
  <si>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</si>
  <si>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</si>
  <si>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</si>
  <si>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</si>
  <si>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</si>
  <si>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</si>
  <si>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</si>
  <si>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</si>
  <si>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</si>
  <si>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</si>
  <si>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</si>
  <si>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</si>
  <si>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</si>
  <si>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</si>
  <si>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</si>
  <si>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</si>
  <si>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</si>
  <si>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</si>
  <si>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</si>
  <si>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</si>
  <si>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</si>
  <si>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</si>
  <si>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</si>
  <si>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</si>
  <si>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</si>
  <si>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</si>
  <si>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</si>
  <si>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</si>
  <si>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</si>
  <si>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</si>
  <si>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</si>
  <si>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</si>
  <si>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</si>
  <si>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</si>
  <si>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</si>
  <si>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</si>
  <si>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</si>
  <si>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</si>
  <si>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</si>
  <si>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</si>
  <si>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</si>
  <si>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</si>
  <si>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</si>
  <si>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</si>
  <si>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</si>
  <si>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</si>
  <si>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</si>
  <si>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</si>
  <si>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</si>
  <si>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</si>
  <si>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</si>
  <si>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</si>
  <si>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</si>
  <si>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</si>
  <si>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</si>
  <si>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</si>
  <si>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</si>
  <si>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</si>
  <si>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</si>
  <si>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</si>
  <si>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</si>
  <si>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</si>
  <si>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</si>
  <si>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</si>
  <si>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</si>
  <si>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</si>
  <si>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</si>
  <si>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</si>
  <si>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</si>
  <si>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</si>
  <si>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</si>
  <si>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</si>
  <si>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</si>
  <si>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</si>
  <si>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</si>
  <si>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</si>
  <si>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</si>
  <si>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</si>
  <si>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</si>
  <si>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</si>
  <si>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</si>
  <si>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</si>
  <si>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</si>
  <si>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</si>
  <si>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</si>
  <si>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</si>
  <si>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</si>
  <si>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</si>
  <si>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</si>
  <si>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</si>
  <si>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</si>
  <si>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</si>
  <si>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</si>
  <si>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</si>
  <si>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</si>
  <si>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</si>
  <si>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</si>
  <si>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</si>
  <si>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</si>
  <si>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</si>
  <si>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</si>
  <si>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</si>
  <si>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</si>
  <si>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</si>
  <si>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</si>
  <si>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</si>
  <si>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</si>
  <si>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</si>
  <si>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</si>
  <si>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</si>
  <si>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</si>
  <si>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</si>
  <si>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</si>
  <si>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</si>
  <si>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</si>
  <si>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</si>
  <si>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</si>
  <si>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</si>
  <si>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</si>
  <si>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</si>
  <si>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</si>
  <si>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</si>
  <si>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</si>
  <si>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</si>
  <si>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</si>
  <si>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</si>
  <si>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</si>
  <si>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</si>
  <si>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</si>
  <si>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</si>
  <si>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</si>
  <si>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</si>
  <si>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</si>
  <si>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</si>
  <si>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</si>
  <si>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</si>
  <si>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</si>
  <si>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</si>
  <si>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</si>
  <si>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</si>
  <si>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</si>
  <si>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</si>
  <si>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</si>
  <si>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</si>
  <si>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</si>
  <si>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</si>
  <si>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</si>
  <si>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</si>
  <si>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</si>
  <si>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</si>
  <si>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</si>
  <si>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</si>
  <si>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</si>
  <si>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</si>
  <si>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</si>
  <si>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</si>
  <si>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</si>
  <si>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</si>
  <si>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</si>
  <si>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</si>
  <si>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</si>
  <si>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</si>
  <si>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</si>
  <si>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</si>
  <si>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</si>
  <si>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</si>
  <si>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</si>
  <si>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</si>
  <si>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</si>
  <si>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</si>
  <si>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</si>
  <si>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</si>
  <si>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</si>
  <si>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</si>
  <si>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</si>
  <si>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</si>
  <si>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</si>
  <si>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</si>
  <si>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</si>
  <si>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</si>
  <si>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</si>
  <si>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</si>
  <si>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</si>
  <si>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</si>
  <si>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</si>
  <si>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</si>
  <si>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</si>
  <si>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</si>
  <si>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</si>
  <si>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</si>
  <si>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</si>
  <si>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</si>
  <si>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</si>
  <si>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</si>
  <si>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</si>
  <si>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</si>
  <si>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</si>
  <si>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</si>
  <si>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</si>
  <si>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</si>
  <si>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</si>
  <si>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</si>
  <si>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</si>
  <si>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</si>
  <si>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</si>
  <si>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</si>
  <si>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</si>
  <si>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</si>
  <si>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</si>
  <si>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</si>
  <si>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</si>
  <si>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</si>
  <si>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</si>
  <si>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</si>
  <si>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</si>
  <si>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</si>
  <si>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</si>
  <si>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</si>
  <si>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</si>
  <si>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</si>
  <si>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</si>
  <si>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</si>
  <si>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</si>
  <si>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</si>
  <si>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</si>
  <si>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</si>
  <si>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</si>
  <si>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</si>
  <si>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</si>
  <si>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</si>
  <si>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</si>
  <si>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</si>
  <si>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</si>
  <si>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</si>
  <si>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</si>
  <si>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</si>
  <si>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</si>
  <si>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</si>
  <si>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</si>
  <si>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</si>
  <si>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</si>
  <si>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</si>
  <si>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</si>
  <si>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</si>
  <si>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</si>
  <si>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</si>
  <si>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</si>
  <si>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</si>
  <si>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</si>
  <si>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</si>
  <si>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</si>
  <si>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</si>
  <si>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</si>
  <si>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</si>
  <si>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</si>
  <si>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</si>
  <si>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</si>
  <si>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</si>
  <si>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</si>
  <si>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</si>
  <si>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</si>
  <si>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</si>
  <si>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</si>
  <si>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</si>
  <si>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</si>
  <si>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</si>
  <si>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</si>
  <si>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</si>
  <si>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</si>
  <si>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</si>
  <si>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</si>
  <si>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</si>
  <si>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</si>
  <si>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</si>
  <si>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</si>
  <si>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</si>
  <si>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</si>
  <si>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</si>
  <si>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</si>
  <si>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</si>
  <si>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</si>
  <si>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</si>
  <si>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</si>
  <si>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</si>
  <si>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</si>
  <si>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</si>
  <si>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</si>
  <si>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</si>
  <si>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</si>
  <si>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</si>
  <si>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</si>
  <si>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</si>
  <si>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</si>
  <si>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</si>
  <si>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</si>
  <si>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</si>
  <si>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</si>
  <si>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</si>
  <si>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</si>
  <si>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</si>
  <si>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</si>
  <si>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</si>
  <si>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</si>
  <si>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</si>
  <si>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</si>
  <si>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</si>
  <si>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</si>
  <si>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</si>
  <si>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</si>
  <si>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</si>
  <si>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</si>
  <si>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</si>
  <si>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</si>
  <si>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</si>
  <si>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</si>
  <si>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</si>
  <si>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</si>
  <si>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</si>
  <si>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</si>
  <si>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</si>
  <si>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</si>
  <si>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</si>
  <si>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</si>
  <si>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</si>
  <si>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</si>
  <si>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</si>
  <si>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</si>
  <si>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</si>
  <si>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</si>
  <si>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</si>
  <si>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</si>
  <si>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</si>
  <si>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</si>
  <si>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</si>
  <si>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</si>
  <si>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</si>
  <si>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</si>
  <si>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</si>
  <si>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</si>
  <si>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</si>
  <si>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</si>
  <si>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</si>
  <si>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</si>
  <si>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</si>
  <si>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</si>
  <si>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</si>
  <si>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</si>
  <si>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</si>
  <si>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</si>
  <si>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</si>
  <si>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</si>
  <si>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</si>
  <si>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</si>
  <si>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</si>
  <si>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</si>
  <si>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</si>
  <si>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</si>
  <si>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</si>
  <si>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</si>
  <si>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</si>
  <si>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</si>
  <si>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</si>
  <si>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</si>
  <si>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</si>
  <si>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</si>
  <si>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</si>
  <si>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</si>
  <si>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</si>
  <si>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</si>
  <si>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</si>
  <si>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</si>
  <si>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</si>
  <si>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</si>
  <si>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</si>
  <si>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</si>
  <si>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</si>
  <si>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</si>
  <si>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</si>
  <si>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</si>
  <si>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</si>
  <si>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</si>
  <si>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</si>
  <si>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</si>
  <si>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</si>
  <si>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</si>
  <si>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</si>
  <si>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</si>
  <si>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</si>
  <si>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</si>
  <si>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</si>
  <si>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</si>
  <si>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</si>
  <si>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</si>
  <si>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</si>
  <si>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</si>
  <si>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</si>
  <si>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</si>
  <si>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</si>
  <si>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</si>
  <si>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</si>
  <si>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</si>
  <si>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</si>
  <si>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</si>
  <si>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</si>
  <si>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</si>
  <si>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</si>
  <si>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</si>
  <si>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</si>
  <si>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</si>
  <si>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</si>
  <si>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</si>
  <si>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</si>
  <si>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</si>
  <si>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</si>
  <si>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</si>
  <si>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</si>
  <si>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</si>
  <si>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</si>
  <si>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</si>
  <si>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</si>
  <si>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</si>
  <si>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</si>
  <si>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</si>
  <si>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</si>
  <si>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</si>
  <si>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</si>
  <si>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</si>
  <si>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</si>
  <si>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</si>
  <si>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</si>
  <si>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</si>
  <si>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</si>
  <si>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</si>
  <si>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</si>
  <si>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</si>
  <si>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</si>
  <si>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</si>
  <si>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</si>
  <si>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</si>
  <si>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</si>
  <si>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</si>
  <si>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</si>
  <si>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</si>
  <si>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</si>
  <si>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</si>
  <si>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</si>
  <si>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</si>
  <si>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</si>
  <si>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</si>
  <si>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</si>
  <si>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</si>
  <si>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</si>
  <si>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</si>
  <si>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</si>
  <si>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</si>
  <si>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</si>
  <si>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</si>
  <si>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</si>
  <si>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</si>
  <si>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</si>
  <si>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</si>
  <si>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</si>
  <si>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</si>
  <si>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</si>
  <si>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</si>
  <si>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</si>
  <si>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</si>
  <si>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</si>
  <si>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</si>
  <si>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</si>
  <si>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</si>
  <si>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</si>
  <si>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</si>
  <si>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</si>
  <si>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</si>
  <si>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</si>
  <si>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</si>
  <si>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</si>
  <si>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</si>
  <si>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</si>
  <si>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</si>
  <si>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</si>
  <si>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</si>
  <si>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</si>
  <si>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</si>
  <si>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</si>
  <si>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</si>
  <si>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</si>
  <si>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</si>
  <si>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</si>
  <si>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</si>
  <si>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</si>
  <si>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</si>
  <si>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</si>
  <si>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</si>
  <si>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</si>
  <si>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</si>
  <si>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</si>
  <si>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</si>
  <si>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</si>
  <si>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</si>
  <si>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</si>
  <si>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</si>
  <si>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</si>
  <si>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</si>
  <si>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</si>
  <si>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</si>
  <si>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</si>
  <si>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</si>
  <si>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</si>
  <si>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</si>
  <si>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</si>
  <si>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</si>
  <si>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</si>
  <si>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</si>
  <si>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</si>
  <si>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</si>
  <si>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</si>
  <si>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</si>
  <si>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</si>
  <si>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</si>
  <si>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</si>
  <si>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</si>
  <si>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</si>
  <si>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</si>
  <si>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</si>
  <si>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</si>
  <si>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</si>
  <si>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</si>
  <si>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</si>
  <si>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</si>
  <si>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</si>
  <si>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</si>
  <si>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</si>
  <si>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</si>
  <si>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</si>
  <si>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</si>
  <si>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</si>
  <si>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</si>
  <si>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</si>
  <si>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</si>
  <si>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</si>
  <si>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</si>
  <si>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</si>
  <si>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</si>
  <si>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</si>
  <si>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</si>
  <si>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</si>
  <si>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</si>
  <si>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</si>
  <si>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</si>
  <si>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</si>
  <si>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</si>
  <si>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</si>
  <si>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</si>
  <si>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</si>
  <si>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</si>
  <si>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</si>
  <si>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</si>
  <si>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</si>
  <si>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</si>
  <si>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</si>
  <si>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</si>
  <si>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</si>
  <si>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</si>
  <si>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</si>
  <si>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</si>
  <si>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</si>
  <si>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</si>
  <si>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</si>
  <si>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</si>
  <si>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</si>
  <si>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</si>
  <si>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</si>
  <si>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</si>
  <si>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</si>
  <si>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</si>
  <si>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</si>
  <si>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</si>
  <si>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</si>
  <si>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</si>
  <si>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</si>
  <si>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</si>
  <si>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</si>
  <si>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</si>
  <si>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</si>
  <si>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</si>
  <si>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</si>
  <si>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</si>
  <si>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</si>
  <si>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</si>
  <si>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</si>
  <si>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</si>
  <si>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</si>
  <si>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</si>
  <si>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</si>
  <si>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</si>
  <si>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</si>
  <si>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</si>
  <si>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</si>
  <si>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</si>
  <si>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</si>
  <si>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</si>
  <si>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</si>
  <si>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</si>
  <si>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</si>
  <si>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</si>
  <si>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</si>
  <si>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</si>
  <si>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</si>
  <si>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</si>
  <si>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</si>
  <si>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</si>
  <si>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</si>
  <si>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</si>
  <si>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</si>
  <si>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</si>
  <si>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</si>
  <si>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</si>
  <si>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</si>
  <si>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</si>
  <si>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</si>
  <si>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</si>
  <si>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</si>
  <si>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</si>
  <si>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</si>
  <si>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</si>
  <si>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</si>
  <si>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</si>
  <si>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</si>
  <si>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</si>
  <si>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</si>
  <si>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</si>
  <si>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</si>
  <si>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</si>
  <si>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</si>
  <si>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</si>
  <si>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</si>
  <si>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</si>
  <si>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</si>
  <si>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</si>
  <si>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</si>
  <si>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</si>
  <si>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</si>
  <si>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</si>
  <si>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</si>
  <si>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</si>
  <si>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</si>
  <si>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</si>
  <si>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</si>
  <si>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</si>
  <si>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</si>
  <si>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</si>
  <si>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</si>
  <si>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</si>
  <si>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</si>
  <si>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</si>
  <si>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</si>
  <si>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</si>
  <si>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</si>
  <si>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</si>
  <si>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</si>
  <si>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</si>
  <si>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</si>
  <si>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</si>
  <si>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</si>
  <si>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</si>
  <si>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</si>
  <si>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</si>
  <si>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</si>
  <si>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</si>
  <si>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</si>
  <si>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</si>
  <si>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</si>
  <si>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</si>
  <si>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</si>
  <si>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</si>
  <si>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</si>
  <si>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</si>
  <si>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</si>
  <si>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</si>
  <si>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</si>
  <si>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</si>
  <si>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</si>
  <si>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</si>
  <si>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</si>
  <si>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</si>
  <si>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</si>
  <si>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</si>
  <si>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</si>
  <si>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</si>
  <si>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</si>
  <si>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</si>
  <si>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</si>
  <si>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</si>
  <si>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</si>
  <si>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</si>
  <si>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</si>
  <si>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</si>
  <si>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</si>
  <si>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</si>
  <si>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</si>
  <si>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</si>
  <si>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</si>
  <si>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</si>
  <si>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</si>
  <si>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</si>
  <si>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</si>
  <si>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</si>
  <si>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</si>
  <si>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</si>
  <si>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</si>
  <si>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</si>
  <si>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</si>
  <si>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</si>
  <si>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</si>
  <si>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</si>
  <si>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</si>
  <si>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</si>
  <si>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</si>
  <si>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</si>
  <si>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</si>
  <si>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</si>
  <si>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</si>
  <si>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</si>
  <si>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</si>
  <si>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</si>
  <si>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</si>
  <si>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</si>
  <si>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</si>
  <si>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</si>
  <si>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</si>
  <si>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</si>
  <si>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</si>
  <si>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</si>
  <si>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</si>
  <si>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</si>
  <si>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</si>
  <si>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</si>
  <si>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</si>
  <si>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</si>
  <si>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</si>
  <si>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</si>
  <si>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</si>
  <si>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</si>
  <si>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</si>
  <si>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</si>
  <si>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</si>
  <si>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</si>
  <si>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</si>
  <si>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</si>
  <si>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</si>
  <si>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</si>
  <si>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</si>
  <si>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</si>
  <si>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</si>
  <si>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</si>
  <si>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</si>
  <si>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</si>
  <si>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</si>
  <si>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</si>
  <si>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</si>
  <si>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</si>
  <si>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</si>
  <si>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</si>
  <si>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</si>
  <si>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</si>
  <si>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</si>
  <si>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</si>
  <si>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</si>
  <si>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</si>
  <si>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</si>
  <si>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</si>
  <si>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</si>
  <si>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</si>
  <si>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</si>
  <si>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</si>
  <si>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</si>
  <si>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</si>
  <si>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</si>
  <si>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</si>
  <si>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</si>
  <si>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</si>
  <si>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</si>
  <si>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</si>
  <si>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</si>
  <si>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</si>
  <si>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</si>
  <si>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</si>
  <si>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</si>
  <si>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</si>
  <si>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</si>
  <si>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</si>
  <si>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</si>
  <si>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</si>
  <si>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</si>
  <si>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</si>
  <si>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</si>
  <si>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</si>
  <si>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</si>
  <si>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</si>
  <si>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</si>
  <si>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</si>
  <si>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</si>
  <si>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</si>
  <si>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</si>
  <si>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</si>
  <si>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</si>
  <si>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</si>
  <si>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</si>
  <si>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</si>
  <si>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</si>
  <si>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</si>
  <si>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</si>
  <si>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</si>
  <si>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</si>
  <si>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</si>
  <si>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</si>
  <si>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</si>
  <si>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</si>
  <si>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</si>
  <si>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</si>
  <si>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</si>
  <si>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</si>
  <si>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</si>
  <si>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</si>
  <si>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</si>
  <si>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</si>
  <si>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</si>
  <si>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</si>
  <si>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</si>
  <si>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</si>
  <si>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</si>
  <si>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</si>
  <si>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</si>
  <si>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</si>
  <si>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</si>
  <si>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</si>
  <si>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</si>
  <si>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</si>
  <si>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</si>
  <si>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</si>
  <si>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</si>
  <si>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</si>
  <si>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</si>
  <si>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</si>
  <si>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</si>
  <si>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</si>
  <si>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</si>
  <si>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</si>
  <si>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</si>
  <si>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</si>
  <si>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</si>
  <si>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</si>
  <si>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</si>
  <si>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</si>
  <si>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</si>
  <si>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</si>
  <si>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</si>
  <si>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</si>
  <si>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</si>
  <si>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</si>
  <si>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</si>
  <si>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</si>
  <si>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</si>
  <si>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</si>
  <si>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</si>
  <si>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</si>
  <si>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</si>
  <si>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</si>
  <si>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</si>
  <si>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</si>
  <si>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</si>
  <si>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</si>
  <si>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</si>
  <si>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</si>
  <si>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</si>
  <si>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</si>
  <si>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</si>
  <si>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</si>
  <si>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</si>
  <si>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</si>
  <si>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</si>
  <si>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</si>
  <si>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</si>
  <si>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</si>
  <si>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</si>
  <si>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</si>
  <si>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</si>
  <si>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</si>
  <si>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</si>
  <si>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</si>
  <si>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</si>
  <si>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</si>
  <si>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</si>
  <si>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</si>
  <si>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</si>
  <si>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</si>
  <si>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</si>
  <si>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</si>
  <si>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</si>
  <si>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</si>
  <si>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</si>
  <si>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</si>
  <si>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</si>
  <si>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</si>
  <si>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</si>
  <si>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</si>
  <si>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</si>
  <si>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</si>
  <si>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</si>
  <si>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</si>
  <si>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</si>
  <si>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</si>
  <si>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</si>
  <si>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</si>
  <si>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</si>
  <si>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</si>
  <si>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</si>
  <si>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</si>
  <si>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</si>
  <si>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</si>
  <si>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</si>
  <si>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</si>
  <si>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</si>
  <si>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</si>
  <si>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</si>
  <si>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</si>
  <si>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</si>
  <si>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</si>
  <si>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</si>
  <si>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</si>
  <si>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</si>
  <si>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</si>
  <si>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</si>
  <si>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</si>
  <si>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</si>
  <si>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</si>
  <si>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</si>
  <si>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</si>
  <si>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</si>
  <si>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</si>
  <si>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</si>
  <si>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</si>
  <si>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</si>
  <si>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</si>
  <si>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</si>
  <si>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</si>
  <si>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</si>
  <si>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</si>
  <si>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</si>
  <si>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</si>
  <si>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</si>
  <si>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</si>
  <si>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</si>
  <si>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</si>
  <si>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</si>
  <si>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</si>
  <si>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</si>
  <si>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</si>
  <si>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</si>
  <si>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</si>
  <si>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</si>
  <si>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</si>
  <si>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</si>
  <si>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</si>
  <si>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</si>
  <si>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</si>
  <si>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</si>
  <si>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</si>
  <si>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</si>
  <si>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</si>
  <si>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</si>
  <si>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</si>
  <si>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</si>
  <si>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</si>
  <si>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</si>
  <si>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</si>
  <si>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</si>
  <si>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</si>
  <si>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</si>
  <si>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</si>
  <si>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</si>
  <si>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</si>
  <si>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</si>
  <si>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</si>
  <si>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</si>
  <si>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</si>
  <si>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</si>
  <si>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</si>
  <si>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</si>
  <si>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</si>
  <si>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</si>
  <si>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</si>
  <si>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</si>
  <si>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</si>
  <si>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</si>
  <si>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</si>
  <si>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</si>
  <si>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</si>
  <si>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</si>
  <si>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</si>
  <si>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</si>
  <si>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</si>
  <si>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</si>
  <si>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</si>
  <si>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</si>
  <si>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</si>
  <si>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</si>
  <si>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</si>
  <si>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</si>
  <si>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</si>
  <si>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</si>
  <si>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</si>
  <si>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</si>
  <si>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</si>
  <si>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</si>
  <si>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</si>
  <si>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</si>
  <si>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</si>
  <si>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</si>
  <si>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</si>
  <si>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</si>
  <si>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</si>
  <si>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</si>
  <si>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</si>
  <si>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</si>
  <si>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</si>
  <si>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</si>
  <si>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</si>
  <si>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</si>
  <si>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</si>
  <si>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</si>
  <si>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</si>
  <si>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</si>
  <si>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</si>
  <si>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</si>
  <si>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</si>
  <si>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</si>
  <si>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</si>
  <si>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</si>
  <si>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</si>
  <si>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</si>
  <si>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</si>
  <si>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</si>
  <si>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</si>
  <si>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</si>
  <si>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</si>
  <si>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</si>
  <si>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</si>
  <si>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</si>
  <si>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</si>
  <si>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</si>
  <si>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</si>
  <si>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</si>
  <si>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</si>
  <si>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</si>
  <si>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</si>
  <si>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</si>
  <si>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</si>
  <si>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</si>
  <si>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</si>
  <si>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</si>
  <si>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</si>
  <si>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</si>
  <si>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</si>
  <si>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</si>
  <si>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</si>
  <si>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</si>
  <si>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</si>
  <si>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</si>
  <si>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</si>
  <si>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</si>
  <si>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</si>
  <si>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</si>
  <si>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</si>
  <si>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</si>
  <si>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</si>
  <si>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</si>
  <si>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</si>
  <si>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</si>
  <si>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</si>
  <si>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</si>
  <si>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</si>
  <si>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</si>
  <si>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</si>
  <si>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</si>
  <si>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</si>
  <si>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</si>
  <si>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</si>
  <si>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</si>
  <si>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</si>
  <si>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</si>
  <si>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</si>
  <si>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</si>
  <si>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</si>
  <si>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</si>
  <si>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</si>
  <si>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</si>
  <si>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</si>
  <si>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</si>
  <si>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</si>
  <si>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</si>
  <si>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</si>
  <si>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</si>
  <si>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</si>
  <si>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</si>
  <si>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</si>
  <si>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</si>
  <si>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</si>
  <si>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</si>
  <si>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</si>
  <si>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</si>
  <si>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</si>
  <si>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</si>
  <si>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</si>
  <si>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</si>
  <si>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</si>
  <si>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</si>
  <si>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</si>
  <si>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</si>
  <si>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</si>
  <si>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</si>
  <si>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</si>
  <si>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</si>
  <si>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</si>
  <si>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</si>
  <si>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</si>
  <si>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</si>
  <si>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</si>
  <si>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</si>
  <si>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</si>
  <si>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</si>
  <si>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</si>
  <si>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</si>
  <si>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</si>
  <si>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</si>
  <si>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</si>
  <si>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</si>
  <si>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</si>
  <si>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</si>
  <si>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</si>
  <si>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</si>
  <si>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</si>
  <si>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</si>
  <si>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</si>
  <si>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</si>
  <si>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</si>
  <si>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</si>
  <si>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</si>
  <si>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</si>
  <si>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</si>
  <si>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</si>
  <si>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</si>
  <si>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</si>
  <si>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</si>
  <si>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</si>
  <si>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</si>
  <si>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</si>
  <si>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</si>
  <si>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</si>
  <si>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</si>
  <si>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</si>
  <si>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</si>
  <si>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</si>
  <si>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</si>
  <si>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</si>
  <si>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</si>
  <si>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</si>
  <si>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</si>
  <si>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</si>
  <si>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</si>
  <si>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</si>
  <si>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</si>
  <si>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</si>
  <si>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</si>
  <si>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</si>
  <si>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</si>
  <si>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</si>
  <si>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</si>
  <si>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</si>
  <si>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</si>
  <si>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</si>
  <si>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</si>
  <si>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</si>
  <si>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</si>
  <si>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</si>
  <si>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</si>
  <si>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</si>
  <si>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</si>
  <si>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</si>
  <si>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</si>
  <si>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</si>
  <si>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</si>
  <si>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</si>
  <si>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</si>
  <si>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</si>
  <si>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</si>
  <si>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</si>
  <si>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</si>
  <si>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</si>
  <si>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</si>
  <si>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</si>
  <si>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</si>
  <si>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</si>
  <si>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</si>
  <si>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</si>
  <si>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</si>
  <si>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</si>
  <si>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</si>
  <si>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</si>
  <si>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</si>
  <si>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</si>
  <si>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</si>
  <si>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</si>
  <si>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</si>
  <si>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</si>
  <si>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</si>
  <si>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</si>
  <si>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</si>
  <si>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</si>
  <si>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</si>
  <si>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</si>
  <si>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</si>
  <si>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</si>
  <si>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</si>
  <si>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</si>
  <si>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</si>
  <si>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</si>
  <si>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</si>
  <si>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</si>
  <si>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</si>
  <si>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</si>
  <si>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</si>
  <si>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</si>
  <si>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</si>
  <si>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</si>
  <si>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</si>
  <si>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</si>
  <si>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</si>
  <si>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</si>
  <si>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</si>
  <si>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</si>
  <si>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</si>
  <si>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</si>
  <si>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</si>
  <si>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</si>
  <si>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</si>
  <si>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</si>
  <si>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</si>
  <si>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</si>
  <si>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</si>
  <si>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</si>
  <si>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</si>
  <si>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</si>
  <si>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</si>
  <si>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</si>
  <si>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</si>
  <si>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</si>
  <si>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</si>
  <si>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</si>
  <si>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</si>
  <si>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</si>
  <si>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</si>
  <si>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</si>
  <si>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</si>
  <si>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</si>
  <si>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</si>
  <si>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</si>
  <si>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</si>
  <si>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</si>
  <si>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</si>
  <si>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</si>
  <si>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</si>
  <si>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</si>
  <si>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</si>
  <si>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</si>
  <si>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</si>
  <si>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</si>
  <si>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</si>
  <si>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</si>
  <si>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</si>
  <si>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</si>
  <si>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</si>
  <si>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</si>
  <si>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</si>
  <si>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</si>
  <si>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</si>
  <si>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</si>
  <si>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</si>
  <si>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</si>
  <si>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</si>
  <si>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</si>
  <si>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</si>
  <si>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</si>
  <si>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</si>
  <si>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</si>
  <si>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</si>
  <si>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</si>
  <si>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</si>
  <si>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</si>
  <si>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</si>
  <si>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</si>
  <si>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</si>
  <si>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</si>
  <si>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</si>
  <si>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</si>
  <si>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</si>
  <si>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</si>
  <si>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</si>
  <si>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</si>
  <si>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</si>
  <si>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</si>
  <si>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</si>
  <si>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</si>
  <si>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</si>
  <si>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</si>
  <si>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</si>
  <si>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</si>
  <si>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</si>
  <si>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</si>
  <si>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</si>
  <si>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</si>
  <si>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</si>
  <si>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</si>
  <si>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</si>
  <si>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</si>
  <si>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</si>
  <si>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</si>
  <si>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</si>
  <si>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</si>
  <si>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</si>
  <si>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</si>
  <si>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</si>
  <si>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</si>
  <si>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</si>
  <si>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</si>
  <si>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</si>
  <si>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</si>
  <si>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</si>
  <si>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</si>
  <si>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</si>
  <si>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</si>
  <si>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</si>
  <si>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</si>
  <si>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</si>
  <si>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</si>
  <si>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</si>
  <si>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</si>
  <si>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</si>
  <si>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</si>
  <si>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</si>
  <si>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</si>
  <si>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</si>
  <si>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</si>
  <si>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</si>
  <si>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</si>
  <si>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</si>
  <si>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</si>
  <si>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</si>
  <si>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</si>
  <si>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</si>
  <si>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</si>
  <si>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</si>
  <si>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</si>
  <si>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</si>
  <si>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</si>
  <si>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</si>
  <si>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</si>
  <si>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</si>
  <si>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</si>
  <si>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</si>
  <si>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</si>
  <si>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</si>
  <si>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</si>
  <si>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</si>
  <si>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</si>
  <si>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</si>
  <si>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</si>
  <si>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</si>
  <si>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</si>
  <si>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</si>
  <si>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</si>
  <si>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</si>
  <si>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</si>
  <si>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</si>
  <si>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</si>
  <si>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</si>
  <si>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</si>
  <si>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</si>
  <si>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</si>
  <si>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</si>
  <si>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</si>
  <si>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</si>
  <si>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</si>
  <si>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</si>
  <si>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</si>
  <si>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</si>
  <si>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</si>
  <si>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</si>
  <si>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</si>
  <si>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</si>
  <si>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</si>
  <si>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</si>
  <si>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</si>
  <si>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</si>
  <si>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</si>
  <si>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</si>
  <si>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</si>
  <si>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</si>
  <si>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</si>
  <si>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</si>
  <si>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</si>
  <si>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</si>
  <si>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</si>
  <si>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</si>
  <si>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</si>
  <si>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</si>
  <si>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</si>
  <si>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</si>
  <si>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</si>
  <si>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</si>
  <si>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</si>
  <si>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</si>
  <si>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</si>
  <si>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</si>
  <si>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</si>
  <si>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</si>
  <si>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</si>
  <si>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</si>
  <si>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</si>
  <si>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</si>
  <si>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</si>
  <si>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</si>
  <si>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</si>
  <si>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</si>
  <si>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</si>
  <si>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</si>
  <si>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</si>
  <si>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</si>
  <si>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</si>
  <si>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</si>
  <si>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</si>
  <si>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</si>
  <si>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</si>
  <si>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</si>
  <si>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</si>
  <si>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</si>
  <si>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</si>
  <si>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</si>
  <si>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</si>
  <si>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</si>
  <si>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</si>
  <si>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</si>
  <si>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</si>
  <si>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</si>
  <si>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</si>
  <si>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</si>
  <si>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</si>
  <si>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</si>
  <si>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</si>
  <si>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</si>
  <si>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</si>
  <si>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</si>
  <si>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</si>
  <si>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</si>
  <si>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</si>
  <si>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</si>
  <si>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</si>
  <si>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</si>
  <si>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</si>
  <si>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</si>
  <si>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</si>
  <si>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</si>
  <si>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</si>
  <si>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</si>
  <si>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</si>
  <si>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</si>
  <si>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</si>
  <si>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</si>
  <si>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</si>
  <si>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</si>
  <si>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</si>
  <si>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</si>
  <si>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</si>
  <si>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</si>
  <si>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</si>
  <si>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</si>
  <si>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</si>
  <si>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</si>
  <si>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</si>
  <si>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</si>
  <si>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</si>
  <si>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</si>
  <si>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</si>
  <si>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</si>
  <si>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</si>
  <si>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</si>
  <si>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</si>
  <si>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</si>
  <si>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</si>
  <si>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</si>
  <si>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</si>
  <si>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</si>
  <si>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</si>
  <si>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</si>
  <si>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</si>
  <si>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</si>
  <si>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</si>
  <si>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</si>
  <si>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</si>
  <si>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</si>
  <si>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</si>
  <si>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</si>
  <si>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</si>
  <si>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</si>
  <si>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</si>
  <si>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</si>
  <si>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</si>
  <si>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</si>
  <si>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</si>
  <si>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</si>
  <si>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</si>
  <si>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</si>
  <si>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</si>
  <si>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</si>
  <si>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</si>
  <si>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</si>
  <si>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</si>
  <si>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</si>
  <si>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</si>
  <si>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</si>
  <si>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</si>
  <si>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</si>
  <si>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</si>
  <si>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</si>
  <si>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</si>
  <si>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</si>
  <si>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</si>
  <si>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</si>
  <si>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</si>
  <si>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</si>
  <si>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</si>
  <si>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</si>
  <si>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</si>
  <si>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</si>
  <si>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</si>
  <si>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</si>
  <si>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</si>
  <si>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</si>
  <si>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</si>
  <si>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</si>
  <si>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</si>
  <si>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</si>
  <si>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</si>
  <si>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</si>
  <si>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</si>
  <si>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</si>
  <si>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</si>
  <si>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</si>
  <si>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</si>
  <si>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</si>
  <si>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</si>
  <si>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</si>
  <si>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</si>
  <si>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</si>
  <si>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</si>
  <si>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</si>
  <si>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</si>
  <si>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</si>
  <si>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</si>
  <si>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</si>
  <si>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</si>
  <si>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</si>
  <si>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</si>
  <si>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</si>
  <si>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</si>
  <si>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</si>
  <si>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</si>
  <si>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</si>
  <si>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</si>
  <si>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</si>
  <si>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</si>
  <si>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</si>
  <si>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</si>
  <si>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</si>
  <si>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</si>
  <si>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</si>
  <si>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</si>
  <si>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</si>
  <si>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</si>
  <si>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</si>
  <si>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</si>
  <si>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</si>
  <si>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</si>
  <si>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</si>
  <si>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</si>
  <si>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</si>
  <si>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</si>
  <si>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</si>
  <si>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</si>
  <si>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</si>
  <si>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</si>
  <si>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</si>
  <si>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</si>
  <si>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</si>
  <si>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</si>
  <si>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</si>
  <si>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</si>
  <si>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</si>
  <si>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</si>
  <si>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</si>
  <si>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</si>
  <si>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</si>
  <si>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</si>
  <si>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</si>
  <si>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</si>
  <si>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</si>
  <si>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</si>
  <si>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</si>
  <si>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</si>
  <si>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</si>
  <si>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</si>
  <si>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</si>
  <si>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</si>
  <si>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</si>
  <si>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</si>
  <si>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</si>
  <si>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</si>
  <si>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</si>
  <si>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</si>
  <si>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</si>
  <si>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</si>
  <si>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</si>
  <si>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</si>
  <si>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</si>
  <si>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</si>
  <si>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</si>
  <si>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</si>
  <si>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</si>
  <si>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</si>
  <si>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</si>
  <si>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</si>
  <si>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</si>
  <si>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</si>
  <si>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</si>
  <si>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</si>
  <si>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</si>
  <si>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</si>
  <si>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</si>
  <si>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</si>
  <si>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</si>
  <si>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</si>
  <si>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</si>
  <si>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</si>
  <si>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</si>
  <si>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</si>
  <si>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</si>
  <si>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</si>
  <si>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</si>
  <si>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</si>
  <si>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</si>
  <si>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</si>
  <si>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</si>
  <si>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</si>
  <si>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</si>
  <si>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</si>
  <si>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</si>
  <si>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</si>
  <si>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</si>
  <si>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</si>
  <si>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</si>
  <si>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</si>
  <si>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</si>
  <si>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</si>
  <si>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</si>
  <si>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</si>
  <si>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</si>
  <si>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</si>
  <si>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</si>
  <si>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</si>
  <si>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</si>
  <si>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</si>
  <si>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</si>
  <si>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</si>
  <si>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</si>
  <si>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</si>
  <si>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</si>
  <si>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</si>
  <si>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</si>
  <si>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</si>
  <si>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</si>
  <si>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</si>
  <si>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</si>
  <si>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</si>
  <si>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</si>
  <si>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</si>
  <si>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</si>
  <si>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</si>
  <si>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</si>
  <si>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</si>
  <si>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</si>
  <si>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</si>
  <si>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</si>
  <si>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</si>
  <si>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</si>
  <si>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</si>
  <si>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</si>
  <si>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</si>
  <si>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</si>
  <si>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</si>
  <si>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</si>
  <si>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</si>
  <si>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</si>
  <si>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</si>
  <si>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</si>
  <si>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</si>
  <si>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</si>
  <si>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</si>
  <si>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</si>
  <si>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</si>
  <si>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</si>
  <si>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</si>
  <si>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</si>
  <si>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</si>
  <si>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</si>
  <si>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</si>
  <si>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</si>
  <si>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</si>
  <si>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</si>
  <si>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</si>
  <si>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</si>
  <si>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</si>
  <si>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</si>
  <si>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</si>
  <si>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</si>
  <si>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</si>
  <si>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</si>
  <si>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</si>
  <si>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</si>
  <si>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</si>
  <si>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</si>
  <si>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</si>
  <si>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</si>
  <si>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</si>
  <si>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</si>
  <si>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</si>
  <si>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</si>
  <si>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</si>
  <si>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</si>
  <si>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</si>
  <si>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</si>
  <si>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</si>
  <si>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</si>
  <si>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</si>
  <si>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</si>
  <si>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</si>
  <si>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</si>
  <si>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</si>
  <si>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</si>
  <si>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</si>
  <si>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</si>
  <si>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</si>
  <si>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</si>
  <si>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</si>
  <si>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</si>
  <si>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</si>
  <si>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</si>
  <si>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</si>
  <si>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</si>
  <si>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</si>
  <si>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</si>
  <si>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</si>
  <si>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</si>
  <si>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</si>
  <si>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</si>
  <si>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</si>
  <si>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</si>
  <si>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</si>
  <si>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</si>
  <si>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</si>
  <si>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</si>
  <si>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</si>
  <si>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</si>
  <si>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</si>
  <si>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</si>
  <si>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</si>
  <si>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</si>
  <si>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</si>
  <si>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</si>
  <si>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</si>
  <si>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</si>
  <si>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</si>
  <si>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</si>
  <si>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</si>
  <si>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</si>
  <si>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</si>
  <si>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</si>
  <si>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</si>
  <si>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</si>
  <si>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</si>
  <si>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</si>
  <si>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</si>
  <si>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</si>
  <si>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</si>
  <si>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</si>
  <si>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</si>
  <si>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</si>
  <si>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</si>
  <si>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</si>
  <si>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</si>
  <si>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</si>
  <si>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</si>
  <si>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</si>
  <si>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</si>
  <si>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</si>
  <si>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</si>
  <si>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</si>
  <si>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</si>
  <si>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</si>
  <si>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</si>
  <si>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</si>
  <si>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</si>
  <si>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</si>
  <si>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</si>
  <si>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</si>
  <si>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</si>
  <si>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</si>
  <si>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</si>
  <si>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</si>
  <si>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</si>
  <si>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</si>
  <si>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</si>
  <si>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</si>
  <si>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</si>
  <si>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</si>
  <si>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</si>
  <si>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</si>
  <si>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</si>
  <si>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</si>
  <si>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</si>
  <si>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</si>
  <si>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</si>
  <si>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</si>
  <si>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</si>
  <si>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</si>
  <si>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</si>
  <si>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</si>
  <si>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</si>
  <si>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</si>
  <si>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</si>
  <si>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</si>
  <si>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</si>
  <si>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</si>
  <si>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</si>
  <si>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</si>
  <si>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</si>
  <si>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</si>
  <si>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</si>
  <si>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</si>
  <si>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</si>
  <si>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</si>
  <si>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</si>
  <si>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</si>
  <si>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</si>
  <si>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</si>
  <si>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</si>
  <si>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</si>
  <si>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</si>
  <si>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</si>
  <si>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</si>
  <si>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</si>
  <si>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</si>
  <si>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</si>
  <si>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</si>
  <si>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</si>
  <si>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</si>
  <si>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</si>
  <si>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</si>
  <si>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</si>
  <si>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</si>
  <si>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</si>
  <si>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</si>
  <si>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</si>
  <si>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</si>
  <si>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</si>
  <si>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</si>
  <si>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</si>
  <si>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</si>
  <si>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</si>
  <si>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</si>
  <si>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</si>
  <si>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</si>
  <si>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</si>
  <si>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</si>
  <si>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</si>
  <si>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</si>
  <si>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</si>
  <si>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</si>
  <si>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</si>
  <si>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</si>
  <si>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</si>
  <si>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</si>
  <si>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</si>
  <si>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</si>
  <si>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</si>
  <si>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</si>
  <si>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</si>
  <si>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</si>
  <si>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</si>
  <si>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</si>
  <si>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</si>
  <si>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</si>
  <si>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</si>
  <si>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</si>
  <si>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</si>
  <si>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</si>
  <si>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</si>
  <si>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</si>
  <si>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</si>
  <si>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</si>
  <si>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</si>
  <si>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</si>
  <si>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</si>
  <si>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</si>
  <si>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</si>
  <si>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</si>
  <si>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</si>
  <si>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</si>
  <si>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</si>
  <si>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</si>
  <si>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</si>
  <si>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</si>
  <si>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</si>
  <si>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</si>
  <si>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</si>
  <si>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</si>
  <si>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</si>
  <si>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</si>
  <si>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</si>
  <si>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</si>
  <si>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</si>
  <si>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</si>
  <si>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</si>
  <si>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</si>
  <si>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</si>
  <si>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</si>
  <si>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</si>
  <si>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</si>
  <si>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</si>
  <si>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</si>
  <si>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</si>
  <si>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</si>
  <si>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</si>
  <si>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</si>
  <si>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</si>
  <si>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</si>
  <si>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</si>
  <si>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</si>
  <si>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</si>
  <si>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</si>
  <si>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</si>
  <si>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</si>
  <si>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</si>
  <si>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</si>
  <si>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</si>
  <si>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</si>
  <si>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</si>
  <si>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</si>
  <si>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</si>
  <si>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</si>
  <si>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</si>
  <si>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</si>
  <si>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</si>
  <si>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</si>
  <si>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</si>
  <si>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</si>
  <si>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</si>
  <si>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</si>
  <si>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</si>
  <si>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</si>
  <si>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</si>
  <si>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</si>
  <si>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</si>
  <si>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</si>
  <si>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</si>
  <si>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</si>
  <si>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</si>
  <si>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</si>
  <si>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</si>
  <si>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</si>
  <si>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</si>
  <si>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</si>
  <si>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</si>
  <si>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</si>
  <si>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</si>
  <si>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</si>
  <si>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</si>
  <si>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</si>
  <si>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</si>
  <si>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</si>
  <si>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</si>
  <si>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</si>
  <si>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</si>
  <si>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</si>
  <si>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</si>
  <si>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</si>
  <si>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</si>
  <si>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</si>
  <si>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</si>
  <si>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</si>
  <si>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</si>
  <si>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</si>
  <si>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</si>
  <si>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</si>
  <si>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</si>
  <si>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</si>
  <si>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</si>
  <si>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</si>
  <si>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</si>
  <si>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</si>
  <si>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</si>
  <si>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</si>
  <si>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</si>
  <si>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</si>
  <si>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</si>
  <si>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</si>
  <si>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</si>
  <si>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</si>
  <si>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</si>
  <si>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</si>
  <si>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</si>
  <si>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</si>
  <si>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</si>
  <si>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</si>
  <si>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</si>
  <si>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</si>
  <si>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</si>
  <si>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</si>
  <si>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</si>
  <si>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</si>
  <si>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</si>
  <si>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</si>
  <si>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</si>
  <si>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</si>
  <si>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</si>
  <si>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</si>
  <si>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</si>
  <si>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</si>
  <si>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</si>
  <si>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</si>
  <si>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</si>
  <si>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</si>
  <si>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</si>
  <si>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</si>
  <si>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</si>
  <si>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</si>
  <si>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</si>
  <si>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</si>
  <si>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</si>
  <si>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</si>
  <si>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</si>
  <si>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</si>
  <si>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</si>
  <si>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</si>
  <si>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</si>
  <si>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</si>
  <si>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</si>
  <si>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</si>
  <si>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</si>
  <si>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</si>
  <si>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</si>
  <si>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</si>
  <si>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</si>
  <si>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</si>
  <si>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</si>
  <si>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</si>
  <si>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</si>
  <si>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</si>
  <si>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</si>
  <si>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</si>
  <si>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</si>
  <si>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</si>
  <si>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</si>
  <si>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</si>
  <si>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</si>
  <si>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</si>
  <si>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</si>
  <si>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</si>
  <si>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</si>
  <si>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</si>
  <si>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</si>
  <si>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</si>
  <si>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</si>
  <si>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</si>
  <si>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</si>
  <si>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</si>
  <si>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</si>
  <si>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</si>
  <si>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</si>
  <si>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</si>
  <si>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</si>
  <si>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</si>
  <si>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</si>
  <si>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</si>
  <si>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</si>
  <si>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</si>
  <si>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</si>
  <si>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</si>
  <si>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</si>
  <si>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</si>
  <si>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</si>
  <si>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</si>
  <si>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</si>
  <si>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</si>
  <si>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</si>
  <si>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</si>
  <si>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</si>
  <si>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</si>
  <si>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</si>
  <si>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</si>
  <si>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</si>
  <si>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</si>
  <si>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</si>
  <si>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</si>
  <si>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</si>
  <si>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</si>
  <si>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</si>
  <si>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</si>
  <si>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</si>
  <si>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</si>
  <si>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</si>
  <si>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</si>
  <si>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</si>
  <si>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</si>
  <si>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</si>
  <si>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</si>
  <si>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</si>
  <si>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</si>
  <si>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</si>
  <si>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</si>
  <si>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</si>
  <si>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</si>
  <si>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</si>
  <si>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</si>
  <si>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</si>
  <si>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</si>
  <si>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</si>
  <si>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</si>
  <si>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</si>
  <si>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</si>
  <si>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</si>
  <si>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</si>
  <si>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</si>
  <si>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</si>
  <si>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</si>
  <si>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</si>
  <si>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</si>
  <si>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</si>
  <si>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</si>
  <si>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</si>
  <si>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</si>
  <si>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</si>
  <si>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</si>
  <si>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</si>
  <si>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</si>
  <si>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</si>
  <si>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</si>
  <si>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</si>
  <si>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</si>
  <si>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</si>
  <si>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</si>
  <si>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</si>
  <si>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</si>
  <si>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</si>
  <si>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</si>
  <si>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</si>
  <si>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</si>
  <si>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</si>
  <si>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</si>
  <si>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</si>
  <si>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</si>
  <si>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</si>
  <si>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</si>
  <si>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</si>
  <si>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</si>
  <si>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</si>
  <si>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</si>
  <si>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</si>
  <si>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</si>
  <si>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</si>
  <si>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</si>
  <si>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</si>
  <si>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</si>
  <si>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</si>
  <si>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</si>
  <si>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</si>
  <si>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</si>
  <si>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</si>
  <si>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</si>
  <si>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</si>
  <si>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</si>
  <si>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</si>
  <si>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</si>
  <si>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</si>
  <si>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</si>
  <si>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</si>
  <si>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</si>
  <si>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</si>
  <si>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</si>
  <si>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</si>
  <si>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</si>
  <si>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</si>
  <si>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</si>
  <si>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</si>
  <si>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</si>
  <si>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</si>
  <si>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</si>
  <si>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</si>
  <si>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</si>
  <si>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</si>
  <si>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</si>
  <si>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</si>
  <si>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</si>
  <si>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</si>
  <si>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</si>
  <si>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</si>
  <si>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</si>
  <si>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</si>
  <si>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</si>
  <si>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</si>
  <si>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</si>
  <si>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</si>
  <si>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</si>
  <si>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</si>
  <si>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</si>
  <si>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</si>
  <si>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</si>
  <si>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</si>
  <si>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</si>
  <si>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</si>
  <si>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</si>
  <si>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</si>
  <si>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</si>
  <si>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</si>
  <si>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</si>
  <si>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</si>
  <si>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</si>
  <si>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</si>
  <si>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</si>
  <si>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</si>
  <si>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</si>
  <si>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</si>
  <si>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</si>
  <si>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</si>
  <si>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</si>
  <si>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</si>
  <si>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</si>
  <si>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</si>
  <si>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</si>
  <si>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</si>
  <si>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</si>
  <si>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</si>
  <si>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</si>
  <si>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</si>
  <si>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</si>
  <si>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</si>
  <si>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</si>
  <si>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</si>
  <si>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</si>
  <si>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</si>
  <si>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</si>
  <si>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</si>
  <si>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</si>
  <si>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</si>
  <si>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</si>
  <si>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</si>
  <si>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</si>
  <si>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</si>
  <si>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</si>
  <si>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</si>
  <si>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</si>
  <si>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</si>
  <si>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</si>
  <si>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</si>
  <si>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</si>
  <si>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</si>
  <si>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</si>
  <si>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</si>
  <si>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</si>
  <si>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</si>
  <si>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</si>
  <si>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</si>
  <si>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</si>
  <si>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</si>
  <si>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</si>
  <si>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</si>
  <si>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</si>
  <si>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</si>
  <si>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</si>
  <si>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</si>
  <si>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</si>
  <si>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</si>
  <si>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</si>
  <si>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</si>
  <si>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</si>
  <si>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</si>
  <si>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</si>
  <si>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</si>
  <si>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</si>
  <si>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</si>
  <si>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</si>
  <si>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</si>
  <si>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</si>
  <si>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</si>
  <si>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</si>
  <si>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</si>
  <si>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</si>
  <si>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</si>
  <si>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</si>
  <si>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</si>
  <si>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</si>
  <si>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</si>
  <si>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</si>
  <si>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</si>
  <si>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</si>
  <si>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</si>
  <si>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</si>
  <si>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</si>
  <si>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</si>
  <si>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</si>
  <si>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</si>
  <si>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</si>
  <si>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</si>
  <si>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</si>
  <si>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</si>
  <si>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</si>
  <si>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</si>
  <si>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</si>
  <si>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</si>
  <si>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</si>
  <si>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</si>
  <si>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</si>
  <si>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</si>
  <si>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</si>
  <si>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</si>
  <si>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</si>
  <si>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</si>
  <si>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</si>
  <si>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</si>
  <si>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</si>
  <si>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</si>
  <si>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</si>
  <si>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</si>
  <si>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</si>
  <si>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</si>
  <si>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</si>
  <si>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</si>
  <si>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</si>
  <si>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</si>
  <si>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</si>
  <si>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</si>
  <si>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</si>
  <si>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</si>
  <si>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</si>
  <si>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</si>
  <si>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</si>
  <si>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</si>
  <si>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</si>
  <si>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</si>
  <si>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</si>
  <si>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</si>
  <si>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</si>
  <si>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</si>
  <si>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</si>
  <si>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</si>
  <si>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</si>
  <si>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</si>
  <si>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</si>
  <si>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</si>
  <si>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</si>
  <si>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</si>
  <si>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</si>
  <si>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</si>
  <si>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</si>
  <si>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</si>
  <si>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</si>
  <si>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</si>
  <si>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</si>
  <si>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</si>
  <si>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</si>
  <si>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</si>
  <si>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</si>
  <si>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</si>
  <si>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</si>
  <si>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</si>
  <si>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</si>
  <si>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</si>
  <si>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</si>
  <si>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</si>
  <si>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</si>
  <si>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</si>
  <si>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</si>
  <si>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</si>
  <si>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</si>
  <si>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</si>
  <si>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</si>
  <si>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</si>
  <si>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</si>
  <si>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</si>
  <si>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</si>
  <si>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</si>
  <si>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</si>
  <si>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</si>
  <si>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</si>
  <si>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</si>
  <si>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</si>
  <si>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</si>
  <si>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</si>
  <si>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</si>
  <si>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</si>
  <si>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</si>
  <si>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</si>
  <si>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</si>
  <si>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</si>
  <si>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</si>
  <si>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</si>
  <si>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</si>
  <si>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</si>
  <si>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</si>
  <si>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</si>
  <si>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</si>
  <si>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</si>
  <si>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</si>
  <si>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</si>
  <si>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</si>
  <si>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</si>
  <si>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</si>
  <si>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</si>
  <si>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</si>
  <si>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</si>
  <si>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</si>
  <si>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</si>
  <si>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</si>
  <si>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</si>
  <si>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</si>
  <si>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</si>
  <si>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</si>
  <si>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</si>
  <si>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</si>
  <si>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</si>
  <si>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</si>
  <si>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</si>
  <si>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</si>
  <si>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</si>
  <si>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</si>
  <si>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</si>
  <si>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</si>
  <si>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</si>
  <si>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</si>
  <si>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</si>
  <si>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</si>
  <si>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</si>
  <si>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</si>
  <si>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</si>
  <si>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</si>
  <si>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</si>
  <si>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</si>
  <si>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</si>
  <si>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</si>
  <si>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</si>
  <si>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</si>
  <si>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</si>
  <si>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</si>
  <si>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</si>
  <si>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</si>
  <si>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</si>
  <si>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</si>
  <si>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</si>
  <si>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</si>
  <si>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</si>
  <si>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</si>
  <si>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</si>
  <si>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</si>
  <si>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</si>
  <si>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</si>
  <si>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</si>
  <si>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</si>
  <si>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</si>
  <si>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</si>
  <si>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</si>
  <si>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</si>
  <si>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</si>
  <si>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</si>
  <si>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</si>
  <si>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</si>
  <si>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</si>
  <si>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</si>
  <si>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</si>
  <si>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</si>
  <si>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</si>
  <si>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</si>
  <si>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</si>
  <si>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</si>
  <si>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</si>
  <si>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</si>
  <si>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</si>
  <si>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</si>
  <si>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</si>
  <si>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</si>
  <si>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</si>
  <si>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</si>
  <si>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</si>
  <si>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</si>
  <si>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</si>
  <si>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</si>
  <si>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</si>
  <si>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</si>
  <si>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</si>
  <si>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</si>
  <si>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</si>
  <si>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</si>
  <si>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</si>
  <si>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</si>
  <si>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</si>
  <si>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</si>
  <si>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</si>
  <si>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</si>
  <si>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</si>
  <si>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</si>
  <si>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</si>
  <si>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</si>
  <si>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</si>
  <si>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</si>
  <si>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</si>
  <si>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</si>
  <si>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</si>
  <si>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</si>
  <si>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</si>
  <si>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</si>
  <si>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</si>
  <si>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</si>
  <si>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</si>
  <si>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</si>
  <si>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</si>
  <si>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</si>
  <si>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</si>
  <si>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</si>
  <si>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</si>
  <si>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</si>
  <si>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</si>
  <si>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</si>
  <si>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</si>
  <si>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</si>
  <si>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</si>
  <si>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</si>
  <si>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</si>
  <si>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</si>
  <si>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</si>
  <si>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</si>
  <si>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</si>
  <si>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</si>
  <si>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</si>
  <si>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</si>
  <si>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</si>
  <si>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</si>
  <si>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</si>
  <si>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</si>
  <si>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</si>
  <si>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</si>
  <si>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</si>
  <si>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</si>
  <si>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</si>
  <si>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</si>
  <si>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</si>
  <si>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</si>
  <si>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</si>
  <si>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</si>
  <si>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</si>
  <si>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</si>
  <si>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</si>
  <si>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</si>
  <si>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</si>
  <si>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</si>
  <si>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</si>
  <si>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</si>
  <si>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</si>
  <si>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</si>
  <si>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</si>
  <si>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</si>
  <si>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</si>
  <si>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</si>
  <si>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</si>
  <si>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</si>
  <si>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</si>
  <si>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</si>
  <si>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</si>
  <si>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</si>
  <si>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</si>
  <si>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</si>
  <si>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</si>
  <si>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</si>
  <si>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</si>
  <si>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</si>
  <si>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</si>
  <si>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</si>
  <si>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</si>
  <si>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</si>
  <si>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</si>
  <si>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</si>
  <si>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</si>
  <si>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</si>
  <si>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</si>
  <si>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</si>
  <si>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</si>
  <si>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</si>
  <si>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</si>
  <si>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</si>
  <si>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</si>
  <si>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</si>
  <si>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</si>
  <si>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</si>
  <si>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</si>
  <si>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</si>
  <si>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</si>
  <si>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</si>
  <si>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</si>
  <si>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</si>
  <si>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</si>
  <si>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</si>
  <si>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</si>
  <si>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</si>
  <si>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</si>
  <si>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</si>
  <si>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</si>
  <si>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</si>
  <si>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</si>
  <si>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</si>
  <si>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</si>
  <si>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</si>
  <si>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</si>
  <si>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</si>
  <si>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</si>
  <si>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</si>
  <si>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</si>
  <si>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</si>
  <si>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</si>
  <si>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</si>
  <si>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</si>
  <si>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</si>
  <si>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</si>
  <si>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</si>
  <si>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</si>
  <si>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</si>
  <si>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</si>
  <si>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</si>
  <si>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</si>
  <si>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</si>
  <si>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</si>
  <si>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</si>
  <si>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</si>
  <si>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</si>
  <si>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</si>
  <si>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</si>
  <si>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</si>
  <si>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</si>
  <si>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</si>
  <si>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</si>
  <si>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</si>
  <si>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</si>
  <si>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</si>
  <si>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</si>
  <si>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</si>
  <si>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</si>
  <si>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</si>
  <si>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</si>
  <si>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</si>
  <si>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</si>
  <si>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</si>
  <si>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</si>
  <si>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</si>
  <si>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</si>
  <si>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</si>
  <si>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</si>
  <si>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</si>
  <si>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</si>
  <si>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</si>
  <si>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</si>
  <si>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</si>
  <si>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</si>
  <si>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</si>
  <si>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</si>
  <si>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</si>
  <si>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</si>
  <si>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</si>
  <si>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</si>
  <si>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</si>
  <si>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</si>
  <si>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</si>
  <si>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</si>
  <si>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</si>
  <si>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</si>
  <si>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</si>
  <si>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</si>
  <si>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</si>
  <si>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</si>
  <si>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</si>
  <si>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</si>
  <si>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</si>
  <si>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</si>
  <si>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</si>
  <si>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</si>
  <si>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</si>
  <si>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</si>
  <si>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</si>
  <si>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</si>
  <si>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</si>
  <si>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</si>
  <si>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</si>
  <si>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</si>
  <si>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</si>
  <si>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</si>
  <si>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</si>
  <si>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</si>
  <si>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</si>
  <si>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</si>
  <si>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</si>
  <si>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</si>
  <si>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</si>
  <si>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</si>
  <si>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</si>
  <si>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</si>
  <si>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</si>
  <si>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</si>
  <si>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</si>
  <si>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</si>
  <si>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</si>
  <si>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</si>
  <si>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</si>
  <si>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</si>
  <si>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</si>
  <si>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</si>
  <si>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</si>
  <si>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</si>
  <si>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</si>
  <si>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</si>
  <si>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</si>
  <si>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</si>
  <si>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</si>
  <si>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</si>
  <si>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</si>
  <si>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</si>
  <si>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</si>
  <si>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</si>
  <si>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</si>
  <si>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</si>
  <si>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</si>
  <si>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</si>
  <si>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</si>
  <si>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</si>
  <si>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</si>
  <si>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</si>
  <si>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</si>
  <si>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</si>
  <si>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</si>
  <si>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</si>
  <si>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</si>
  <si>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</si>
  <si>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</si>
  <si>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</si>
  <si>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</si>
  <si>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</si>
  <si>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</si>
  <si>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</si>
  <si>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</si>
  <si>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</si>
  <si>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</si>
  <si>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</si>
  <si>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</si>
  <si>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</si>
  <si>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</si>
  <si>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</si>
  <si>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</si>
  <si>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</si>
  <si>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</si>
  <si>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</si>
  <si>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</si>
  <si>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</si>
  <si>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</si>
  <si>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</si>
  <si>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</si>
  <si>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</si>
  <si>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</si>
  <si>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</si>
  <si>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</si>
  <si>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</si>
  <si>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</si>
  <si>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</si>
  <si>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</si>
  <si>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</si>
  <si>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</si>
  <si>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</si>
  <si>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</si>
  <si>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</si>
  <si>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</si>
  <si>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</si>
  <si>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</si>
  <si>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</si>
  <si>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</si>
  <si>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</si>
  <si>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</si>
  <si>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</si>
  <si>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</si>
  <si>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</si>
  <si>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</si>
  <si>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</si>
  <si>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</si>
  <si>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</si>
  <si>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</si>
  <si>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</si>
  <si>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</si>
  <si>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</si>
  <si>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</si>
  <si>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</si>
  <si>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</si>
  <si>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</si>
  <si>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</si>
  <si>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</si>
  <si>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</si>
  <si>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</si>
  <si>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</si>
  <si>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</si>
  <si>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</si>
  <si>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</si>
  <si>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</si>
  <si>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</si>
  <si>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</si>
  <si>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</si>
  <si>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</si>
  <si>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</si>
  <si>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</si>
  <si>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</si>
  <si>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</si>
  <si>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</si>
  <si>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</si>
  <si>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</si>
  <si>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</si>
  <si>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</si>
  <si>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</si>
  <si>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</si>
  <si>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</si>
  <si>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</si>
  <si>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</si>
  <si>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</si>
  <si>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</si>
  <si>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</si>
  <si>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</si>
  <si>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</si>
  <si>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</si>
  <si>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</si>
  <si>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</si>
  <si>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</si>
  <si>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</si>
  <si>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</si>
  <si>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</si>
  <si>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</si>
  <si>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</si>
  <si>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</si>
  <si>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</si>
  <si>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</si>
  <si>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</si>
  <si>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</si>
  <si>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</si>
  <si>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</si>
  <si>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</si>
  <si>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</si>
  <si>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</si>
  <si>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</si>
  <si>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</si>
  <si>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</si>
  <si>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</si>
  <si>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</si>
  <si>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</si>
  <si>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</si>
  <si>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</si>
  <si>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</si>
  <si>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</si>
  <si>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</si>
  <si>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</si>
  <si>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</si>
  <si>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</si>
  <si>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</si>
  <si>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</si>
  <si>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</si>
  <si>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</si>
  <si>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</si>
  <si>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</si>
  <si>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</si>
  <si>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</si>
  <si>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</si>
  <si>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</si>
  <si>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</si>
  <si>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</si>
  <si>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</si>
  <si>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</si>
  <si>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</si>
  <si>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</si>
  <si>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</si>
  <si>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</si>
  <si>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</si>
  <si>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</si>
  <si>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</si>
  <si>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</si>
  <si>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</si>
  <si>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</si>
  <si>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</si>
  <si>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</si>
  <si>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</si>
  <si>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</si>
  <si>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</si>
  <si>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</si>
  <si>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</si>
  <si>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</si>
  <si>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</si>
  <si>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</si>
  <si>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</si>
  <si>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</si>
  <si>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</si>
  <si>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</si>
  <si>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</si>
  <si>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</si>
  <si>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</si>
  <si>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</si>
  <si>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</si>
  <si>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</si>
  <si>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</si>
  <si>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</si>
  <si>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</si>
  <si>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</si>
  <si>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</si>
  <si>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</si>
  <si>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</si>
  <si>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</si>
  <si>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</si>
  <si>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</si>
  <si>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</si>
  <si>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</si>
  <si>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</si>
  <si>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</si>
  <si>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</si>
  <si>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</si>
  <si>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</si>
  <si>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</si>
  <si>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</si>
  <si>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</si>
  <si>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</si>
  <si>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</si>
  <si>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</si>
  <si>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</si>
  <si>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</si>
  <si>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</si>
  <si>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</si>
  <si>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</si>
  <si>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</si>
  <si>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</si>
  <si>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</si>
  <si>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</si>
  <si>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</si>
  <si>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</si>
  <si>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</si>
  <si>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</si>
  <si>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</si>
  <si>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</si>
  <si>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</si>
  <si>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</si>
  <si>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</si>
  <si>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</si>
  <si>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</si>
  <si>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</si>
  <si>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</si>
  <si>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</si>
  <si>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</si>
  <si>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</si>
  <si>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</si>
  <si>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</si>
  <si>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</si>
  <si>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</si>
  <si>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</si>
  <si>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</si>
  <si>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</si>
  <si>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</si>
  <si>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</si>
  <si>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</si>
  <si>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</si>
  <si>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</si>
  <si>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</si>
  <si>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</si>
  <si>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</si>
  <si>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</si>
  <si>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</si>
  <si>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</si>
  <si>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</si>
  <si>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</si>
  <si>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</si>
  <si>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</si>
  <si>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</si>
  <si>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</si>
  <si>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</si>
  <si>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</si>
  <si>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</si>
  <si>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</si>
  <si>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</si>
  <si>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</si>
  <si>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</si>
  <si>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</si>
  <si>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</si>
  <si>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</si>
  <si>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</si>
  <si>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</si>
  <si>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</si>
  <si>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</si>
  <si>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</si>
  <si>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</si>
  <si>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</si>
  <si>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</si>
  <si>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</si>
  <si>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</si>
  <si>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</si>
  <si>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</si>
  <si>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</si>
  <si>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</si>
  <si>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</si>
  <si>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</si>
  <si>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</si>
  <si>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</si>
  <si>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</si>
  <si>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</si>
  <si>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</si>
  <si>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</si>
  <si>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</si>
  <si>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</si>
  <si>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</si>
  <si>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</si>
  <si>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</si>
  <si>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</si>
  <si>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</si>
  <si>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</si>
  <si>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</si>
  <si>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</si>
  <si>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</si>
  <si>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</si>
  <si>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</si>
  <si>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</si>
  <si>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</si>
  <si>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</si>
  <si>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</si>
  <si>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</si>
  <si>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</si>
  <si>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</si>
  <si>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</si>
  <si>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</si>
  <si>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</si>
  <si>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</si>
  <si>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</si>
  <si>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</si>
  <si>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</si>
  <si>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</si>
  <si>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</si>
  <si>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</si>
  <si>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</si>
  <si>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</si>
  <si>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</si>
  <si>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</si>
  <si>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</si>
  <si>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</si>
  <si>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</si>
  <si>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</si>
  <si>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</si>
  <si>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</si>
  <si>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</si>
  <si>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</si>
  <si>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</si>
  <si>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</si>
  <si>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</si>
  <si>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</si>
  <si>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</si>
  <si>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</si>
  <si>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</si>
  <si>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</si>
  <si>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</si>
  <si>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</si>
  <si>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</si>
  <si>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</si>
  <si>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</si>
  <si>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</si>
  <si>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</si>
  <si>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</si>
  <si>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</si>
  <si>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</si>
  <si>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</si>
  <si>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</si>
  <si>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</si>
  <si>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</si>
  <si>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</si>
  <si>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</si>
  <si>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</si>
  <si>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</si>
  <si>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</si>
  <si>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</si>
  <si>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</si>
  <si>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</si>
  <si>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</si>
  <si>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</si>
  <si>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</si>
  <si>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</si>
  <si>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</si>
  <si>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</si>
  <si>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</si>
  <si>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</si>
  <si>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</si>
  <si>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</si>
  <si>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</si>
  <si>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</si>
  <si>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</si>
  <si>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</si>
  <si>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</si>
  <si>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</si>
  <si>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</si>
  <si>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</si>
  <si>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</si>
  <si>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</si>
  <si>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</si>
  <si>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</si>
  <si>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</si>
  <si>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</si>
  <si>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</si>
  <si>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</si>
  <si>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</si>
  <si>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</si>
  <si>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</si>
  <si>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</si>
  <si>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</si>
  <si>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</si>
  <si>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</si>
  <si>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</si>
  <si>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</si>
  <si>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</si>
  <si>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</si>
  <si>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</si>
  <si>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</si>
  <si>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</si>
  <si>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</si>
  <si>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</si>
  <si>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</si>
  <si>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</si>
  <si>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</si>
  <si>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</si>
  <si>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</si>
  <si>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</si>
  <si>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</si>
  <si>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</si>
  <si>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</si>
  <si>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</si>
  <si>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</si>
  <si>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</si>
  <si>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</si>
  <si>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</si>
  <si>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</si>
  <si>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</si>
  <si>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</si>
  <si>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</si>
  <si>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</si>
  <si>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</si>
  <si>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</si>
  <si>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</si>
  <si>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</si>
  <si>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</si>
  <si>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</si>
  <si>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</si>
  <si>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</si>
  <si>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</si>
  <si>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</si>
  <si>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</si>
  <si>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</si>
  <si>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</si>
  <si>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</si>
  <si>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</si>
  <si>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</si>
  <si>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</si>
  <si>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</si>
  <si>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</si>
  <si>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</si>
  <si>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</si>
  <si>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</si>
  <si>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</si>
  <si>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</si>
  <si>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</si>
  <si>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</si>
  <si>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</si>
  <si>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</si>
  <si>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</si>
  <si>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</si>
  <si>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</si>
  <si>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</si>
  <si>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</si>
  <si>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</si>
  <si>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</si>
  <si>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</si>
  <si>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</si>
  <si>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</si>
  <si>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</si>
  <si>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</si>
  <si>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</si>
  <si>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</si>
  <si>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</si>
  <si>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</si>
  <si>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</si>
  <si>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</si>
  <si>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</si>
  <si>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</si>
  <si>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</si>
  <si>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</si>
  <si>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</si>
  <si>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</si>
  <si>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</si>
  <si>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</si>
  <si>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</si>
  <si>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</si>
  <si>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</si>
  <si>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</si>
  <si>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</si>
  <si>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</si>
  <si>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</si>
  <si>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</si>
  <si>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</si>
  <si>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</si>
  <si>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</si>
  <si>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</si>
  <si>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</si>
  <si>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</si>
  <si>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</si>
  <si>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</si>
  <si>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</si>
  <si>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</si>
  <si>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</si>
  <si>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</si>
  <si>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</si>
  <si>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</si>
  <si>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</si>
  <si>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</si>
  <si>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</si>
  <si>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</si>
  <si>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</si>
  <si>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</si>
  <si>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</si>
  <si>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</si>
  <si>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</si>
  <si>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</si>
  <si>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</si>
  <si>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</si>
  <si>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</si>
  <si>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</si>
  <si>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</si>
  <si>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</si>
  <si>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</si>
  <si>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</si>
  <si>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</si>
  <si>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</si>
  <si>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</si>
  <si>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</si>
  <si>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</si>
  <si>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</si>
  <si>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</si>
  <si>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</si>
  <si>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</si>
  <si>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</si>
  <si>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</si>
  <si>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</si>
  <si>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</si>
  <si>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</si>
  <si>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</si>
  <si>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</si>
  <si>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</si>
  <si>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</si>
  <si>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</si>
  <si>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</si>
  <si>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</si>
  <si>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</si>
  <si>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</si>
  <si>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</si>
  <si>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</si>
  <si>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</si>
  <si>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</si>
  <si>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</si>
  <si>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</si>
  <si>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</si>
  <si>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</si>
  <si>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</si>
  <si>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</si>
  <si>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</si>
  <si>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</si>
  <si>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</si>
  <si>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</si>
  <si>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</si>
  <si>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</si>
  <si>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</si>
  <si>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</si>
  <si>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</si>
  <si>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</si>
  <si>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</si>
  <si>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</si>
  <si>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</si>
  <si>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</si>
  <si>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</si>
  <si>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</si>
  <si>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</si>
  <si>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</si>
  <si>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</si>
  <si>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</si>
  <si>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</si>
  <si>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</si>
  <si>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</si>
  <si>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</si>
  <si>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</si>
  <si>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</si>
  <si>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</si>
  <si>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</si>
  <si>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</si>
  <si>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</si>
  <si>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</si>
  <si>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</si>
  <si>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</si>
  <si>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</si>
  <si>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</si>
  <si>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</si>
  <si>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</si>
  <si>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</si>
  <si>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</si>
  <si>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</si>
  <si>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</si>
  <si>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</si>
  <si>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</si>
  <si>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</si>
  <si>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</si>
  <si>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</si>
  <si>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</si>
  <si>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</si>
  <si>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</si>
  <si>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</si>
  <si>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</si>
  <si>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</si>
  <si>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</si>
  <si>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</si>
  <si>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</si>
  <si>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</si>
  <si>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</si>
  <si>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</si>
  <si>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</si>
  <si>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</si>
  <si>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</si>
  <si>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</si>
  <si>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</si>
  <si>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</si>
  <si>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</si>
  <si>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</si>
  <si>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</si>
  <si>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</si>
  <si>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</si>
  <si>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</si>
  <si>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</si>
  <si>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</si>
  <si>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</si>
  <si>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</si>
  <si>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</si>
  <si>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</si>
  <si>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</si>
  <si>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</si>
  <si>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</si>
  <si>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</si>
  <si>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</si>
  <si>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</si>
  <si>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</si>
  <si>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</si>
  <si>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</si>
  <si>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</si>
  <si>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</si>
  <si>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</si>
  <si>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</si>
  <si>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</si>
  <si>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</si>
  <si>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</si>
  <si>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</si>
  <si>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</si>
  <si>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</si>
  <si>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</si>
  <si>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</si>
  <si>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</si>
  <si>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</si>
  <si>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</si>
  <si>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</si>
  <si>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</si>
  <si>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</si>
  <si>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</si>
  <si>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</si>
  <si>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</si>
  <si>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</si>
  <si>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</si>
  <si>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</si>
  <si>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</si>
  <si>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</si>
  <si>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</si>
  <si>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</si>
  <si>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</si>
  <si>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</si>
  <si>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</si>
  <si>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</si>
  <si>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</si>
  <si>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</si>
  <si>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</si>
  <si>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</si>
  <si>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</si>
  <si>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</si>
  <si>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</si>
  <si>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</si>
  <si>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</si>
  <si>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</si>
  <si>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</si>
  <si>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</si>
  <si>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</si>
  <si>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</si>
  <si>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</si>
  <si>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</si>
  <si>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</si>
  <si>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</si>
  <si>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</si>
  <si>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</si>
  <si>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</si>
  <si>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</si>
  <si>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</si>
  <si>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</si>
  <si>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</si>
  <si>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</si>
  <si>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</si>
  <si>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</si>
  <si>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</si>
  <si>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</si>
  <si>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</si>
  <si>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</si>
  <si>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</si>
  <si>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</si>
  <si>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</si>
  <si>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</si>
  <si>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</si>
  <si>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</si>
  <si>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</si>
  <si>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</si>
  <si>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</si>
  <si>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</si>
  <si>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</si>
  <si>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</si>
  <si>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</si>
  <si>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</si>
  <si>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</si>
  <si>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</si>
  <si>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</si>
  <si>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</si>
  <si>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</si>
  <si>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</si>
  <si>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</si>
  <si>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</si>
  <si>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</si>
  <si>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</si>
  <si>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</si>
  <si>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</si>
  <si>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</si>
  <si>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</si>
  <si>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</si>
  <si>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</si>
  <si>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</si>
  <si>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</si>
  <si>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</si>
  <si>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</si>
  <si>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</si>
  <si>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</si>
  <si>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</si>
  <si>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</si>
  <si>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</si>
  <si>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</si>
  <si>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</si>
  <si>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</si>
  <si>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</si>
  <si>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</si>
  <si>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</si>
  <si>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</si>
  <si>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</si>
  <si>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</si>
  <si>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</si>
  <si>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</si>
  <si>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</si>
  <si>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</si>
  <si>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</si>
  <si>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</si>
  <si>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</si>
  <si>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</si>
  <si>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</si>
  <si>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</si>
  <si>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</si>
  <si>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</si>
  <si>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</si>
  <si>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</si>
  <si>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</si>
  <si>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</si>
  <si>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</si>
  <si>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</si>
  <si>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</si>
  <si>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</si>
  <si>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</si>
  <si>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</si>
  <si>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</si>
  <si>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</si>
  <si>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</si>
  <si>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</si>
  <si>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</si>
  <si>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</si>
  <si>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</si>
  <si>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</si>
  <si>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</si>
  <si>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</si>
  <si>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</si>
  <si>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</si>
  <si>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</si>
  <si>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</si>
  <si>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</si>
  <si>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</si>
  <si>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</si>
  <si>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</si>
  <si>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</si>
  <si>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</si>
  <si>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</si>
  <si>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</si>
  <si>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</si>
  <si>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</si>
  <si>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</si>
  <si>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</si>
  <si>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</si>
  <si>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</si>
  <si>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</si>
  <si>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</si>
  <si>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</si>
  <si>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</si>
  <si>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</si>
  <si>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</si>
  <si>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</si>
  <si>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</si>
  <si>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</si>
  <si>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</si>
  <si>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</si>
  <si>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</si>
  <si>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</si>
  <si>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</si>
  <si>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</si>
  <si>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</si>
  <si>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</si>
  <si>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</si>
  <si>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</si>
  <si>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</si>
  <si>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</si>
  <si>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</si>
  <si>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</si>
  <si>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</si>
  <si>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</si>
  <si>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</si>
  <si>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</si>
  <si>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</si>
  <si>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</si>
  <si>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</si>
  <si>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</si>
  <si>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</si>
  <si>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</si>
  <si>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</si>
  <si>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</si>
  <si>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</si>
  <si>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</si>
  <si>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</si>
  <si>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</si>
  <si>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</si>
  <si>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</si>
  <si>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</si>
  <si>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</si>
  <si>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</si>
  <si>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</si>
  <si>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</si>
  <si>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</si>
  <si>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</si>
  <si>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</si>
  <si>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</si>
  <si>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</si>
  <si>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</si>
  <si>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</si>
  <si>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</si>
  <si>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</si>
  <si>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</si>
  <si>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</si>
  <si>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</si>
  <si>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</si>
  <si>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</si>
  <si>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</si>
  <si>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</si>
  <si>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</si>
  <si>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</si>
  <si>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</si>
  <si>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</si>
  <si>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</si>
  <si>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</si>
  <si>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</si>
  <si>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</si>
  <si>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</si>
  <si>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</si>
  <si>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</si>
  <si>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</si>
  <si>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</si>
  <si>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</si>
  <si>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</si>
  <si>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</si>
  <si>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</si>
  <si>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</si>
  <si>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</si>
  <si>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</si>
  <si>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</si>
  <si>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</si>
  <si>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</si>
  <si>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</si>
  <si>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</si>
  <si>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</si>
  <si>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</si>
  <si>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</si>
  <si>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</si>
  <si>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</si>
  <si>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</si>
  <si>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</si>
  <si>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</si>
  <si>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</si>
  <si>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</si>
  <si>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</si>
  <si>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</si>
  <si>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</si>
  <si>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</si>
  <si>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</si>
  <si>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</si>
  <si>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</si>
  <si>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</si>
  <si>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</si>
  <si>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</si>
  <si>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</si>
  <si>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</si>
  <si>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</si>
  <si>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</si>
  <si>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</si>
  <si>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</si>
  <si>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</si>
  <si>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</si>
  <si>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</si>
  <si>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</si>
  <si>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</si>
  <si>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</si>
  <si>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</si>
  <si>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</si>
  <si>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</si>
  <si>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</si>
  <si>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</si>
  <si>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</si>
  <si>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</si>
  <si>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</si>
  <si>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</si>
  <si>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</si>
  <si>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</si>
  <si>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</si>
  <si>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</si>
  <si>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</si>
  <si>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</si>
  <si>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</si>
  <si>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</si>
  <si>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</si>
  <si>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</si>
  <si>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</si>
  <si>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</si>
  <si>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</si>
  <si>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</si>
  <si>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</si>
  <si>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</si>
  <si>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</si>
  <si>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</si>
  <si>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</si>
  <si>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</si>
  <si>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</si>
  <si>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</si>
  <si>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</si>
  <si>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</si>
  <si>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</si>
  <si>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</si>
  <si>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</si>
  <si>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</si>
  <si>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</si>
  <si>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</si>
  <si>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</si>
  <si>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</si>
  <si>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</si>
  <si>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</si>
  <si>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</si>
  <si>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</si>
  <si>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</si>
  <si>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</si>
  <si>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</si>
  <si>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</si>
  <si>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</si>
  <si>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</si>
  <si>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</si>
  <si>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</si>
  <si>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</si>
  <si>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</si>
  <si>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</si>
  <si>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</si>
  <si>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</si>
  <si>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</si>
  <si>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</si>
  <si>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</si>
  <si>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</si>
  <si>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</si>
  <si>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</si>
  <si>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</si>
  <si>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</si>
  <si>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</si>
  <si>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</si>
  <si>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</si>
  <si>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</si>
  <si>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</si>
  <si>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</si>
  <si>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</si>
  <si>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</si>
  <si>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</si>
  <si>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</si>
  <si>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</si>
  <si>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</si>
  <si>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</si>
  <si>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</si>
  <si>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</si>
  <si>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</si>
  <si>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</si>
  <si>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</si>
  <si>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</si>
  <si>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</si>
  <si>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</si>
  <si>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</si>
  <si>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</si>
  <si>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</si>
  <si>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</si>
  <si>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</si>
  <si>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</si>
  <si>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</si>
  <si>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</si>
  <si>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</si>
  <si>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</si>
  <si>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</si>
  <si>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</si>
  <si>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</si>
  <si>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</si>
  <si>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</si>
  <si>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</si>
  <si>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</si>
  <si>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</si>
  <si>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</si>
  <si>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</si>
  <si>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</si>
  <si>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</si>
  <si>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</si>
  <si>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</si>
  <si>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</si>
  <si>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</si>
  <si>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</si>
  <si>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</si>
  <si>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</si>
  <si>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</si>
  <si>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</si>
  <si>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</si>
  <si>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</si>
  <si>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</si>
  <si>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</si>
  <si>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</si>
  <si>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</si>
  <si>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</si>
  <si>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</si>
  <si>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</si>
  <si>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</si>
  <si>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</si>
  <si>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</si>
  <si>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</si>
  <si>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</si>
  <si>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</si>
  <si>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</si>
  <si>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</si>
  <si>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</si>
  <si>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</si>
  <si>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</si>
  <si>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</si>
  <si>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</si>
  <si>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</si>
  <si>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</si>
  <si>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</si>
  <si>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</si>
  <si>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</si>
  <si>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</si>
  <si>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</si>
  <si>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</si>
  <si>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</si>
  <si>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</si>
  <si>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</si>
  <si>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</si>
  <si>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</si>
  <si>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</si>
  <si>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</si>
  <si>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</si>
  <si>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</si>
  <si>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</si>
  <si>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</si>
  <si>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</si>
  <si>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</si>
  <si>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</si>
  <si>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</si>
  <si>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</si>
  <si>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</si>
  <si>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</si>
  <si>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</si>
  <si>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</si>
  <si>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</si>
  <si>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</si>
  <si>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</si>
  <si>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</si>
  <si>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</si>
  <si>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</si>
  <si>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</si>
  <si>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</si>
  <si>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</si>
  <si>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</si>
  <si>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</si>
  <si>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</si>
  <si>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</si>
  <si>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</si>
  <si>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</si>
  <si>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</si>
  <si>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</si>
  <si>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</si>
  <si>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</si>
  <si>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</si>
  <si>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</si>
  <si>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</si>
  <si>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</si>
  <si>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</si>
  <si>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</si>
  <si>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</si>
  <si>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</si>
  <si>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</si>
  <si>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</si>
  <si>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</si>
  <si>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</si>
  <si>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</si>
  <si>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</si>
  <si>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</si>
  <si>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</si>
  <si>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</si>
  <si>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</si>
  <si>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</si>
  <si>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</si>
  <si>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</si>
  <si>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</si>
  <si>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</si>
  <si>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</si>
  <si>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</si>
  <si>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</si>
  <si>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</si>
  <si>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</si>
  <si>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</si>
  <si>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</si>
  <si>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</si>
  <si>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</si>
  <si>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</si>
  <si>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</si>
  <si>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</si>
  <si>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</si>
  <si>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</si>
  <si>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</si>
  <si>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</si>
  <si>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</si>
  <si>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</si>
  <si>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</si>
  <si>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</si>
  <si>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</si>
  <si>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</si>
  <si>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</si>
  <si>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</si>
  <si>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</si>
  <si>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</si>
  <si>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</si>
  <si>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</si>
  <si>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</si>
  <si>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</si>
  <si>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</si>
  <si>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</si>
  <si>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</si>
  <si>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</si>
  <si>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</si>
  <si>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</si>
  <si>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</si>
  <si>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</si>
  <si>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</si>
  <si>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</si>
  <si>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</si>
  <si>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</si>
  <si>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</si>
  <si>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</si>
  <si>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</si>
  <si>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</si>
  <si>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</si>
  <si>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</si>
  <si>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</si>
  <si>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</si>
  <si>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</si>
  <si>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</si>
  <si>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</si>
  <si>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</si>
  <si>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</si>
  <si>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</si>
  <si>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</si>
  <si>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</si>
  <si>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</si>
  <si>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</si>
  <si>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</si>
  <si>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</si>
  <si>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</si>
  <si>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</si>
  <si>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</si>
  <si>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</si>
  <si>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</si>
  <si>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</si>
  <si>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</si>
  <si>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</si>
  <si>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</si>
  <si>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</si>
  <si>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</si>
  <si>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</si>
  <si>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</si>
  <si>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</si>
  <si>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</si>
  <si>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</si>
  <si>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</si>
  <si>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</si>
  <si>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</si>
  <si>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</si>
  <si>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</si>
  <si>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</si>
  <si>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</si>
  <si>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</si>
  <si>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</si>
  <si>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</si>
  <si>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</si>
  <si>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</si>
  <si>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</si>
  <si>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</si>
  <si>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</si>
  <si>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</si>
  <si>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</si>
  <si>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</si>
  <si>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</si>
  <si>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</si>
  <si>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</si>
  <si>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</si>
  <si>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</si>
  <si>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</si>
  <si>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</si>
  <si>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</si>
  <si>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</si>
  <si>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</si>
  <si>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</si>
  <si>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</si>
  <si>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</si>
  <si>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</si>
  <si>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</si>
  <si>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</si>
  <si>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</si>
  <si>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</si>
  <si>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</si>
  <si>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</si>
  <si>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</si>
  <si>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</si>
  <si>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</si>
  <si>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</si>
  <si>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</si>
  <si>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</si>
  <si>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</si>
  <si>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</si>
  <si>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</si>
  <si>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</si>
  <si>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</si>
  <si>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</si>
  <si>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</si>
  <si>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</si>
  <si>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</si>
  <si>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</si>
  <si>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</si>
  <si>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</si>
  <si>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</si>
  <si>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</si>
  <si>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</si>
  <si>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</si>
  <si>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</si>
  <si>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</si>
  <si>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</si>
  <si>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</si>
  <si>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</si>
  <si>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</si>
  <si>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</si>
  <si>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</si>
  <si>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</si>
  <si>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</si>
  <si>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</si>
  <si>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</si>
  <si>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</si>
  <si>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</si>
  <si>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</si>
  <si>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</si>
  <si>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</si>
  <si>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</si>
  <si>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</si>
  <si>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</si>
  <si>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</si>
  <si>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</si>
  <si>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</si>
  <si>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</si>
  <si>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</si>
  <si>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</si>
  <si>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</si>
  <si>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</si>
  <si>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</si>
  <si>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</si>
  <si>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</si>
  <si>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</si>
  <si>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</si>
  <si>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</si>
  <si>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</si>
  <si>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</si>
  <si>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</si>
  <si>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</si>
  <si>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</si>
  <si>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</si>
  <si>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</si>
  <si>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</si>
  <si>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</si>
  <si>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</si>
  <si>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</si>
  <si>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</si>
  <si>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</si>
  <si>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</si>
  <si>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</si>
  <si>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</si>
  <si>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</si>
  <si>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</si>
  <si>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</si>
  <si>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</si>
  <si>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</si>
  <si>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</si>
  <si>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</si>
  <si>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</si>
  <si>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</si>
  <si>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</si>
  <si>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</si>
  <si>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</si>
  <si>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</si>
  <si>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</si>
  <si>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</si>
  <si>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</si>
  <si>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</si>
  <si>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</si>
  <si>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</si>
  <si>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</si>
  <si>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</si>
  <si>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</si>
  <si>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</si>
  <si>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</si>
  <si>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</si>
  <si>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</si>
  <si>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</si>
  <si>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</si>
  <si>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</si>
  <si>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</si>
  <si>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</si>
  <si>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</si>
  <si>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</si>
  <si>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</si>
  <si>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</si>
  <si>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</si>
  <si>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</si>
  <si>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</si>
  <si>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</si>
  <si>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</si>
  <si>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</si>
  <si>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</si>
  <si>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</si>
  <si>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</si>
  <si>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</si>
  <si>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</si>
  <si>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</si>
  <si>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</si>
  <si>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</si>
  <si>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</si>
  <si>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</si>
  <si>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</si>
  <si>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</si>
  <si>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</si>
  <si>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</si>
  <si>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</si>
  <si>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</si>
  <si>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</si>
  <si>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</si>
  <si>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</si>
  <si>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</si>
  <si>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</si>
  <si>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</si>
  <si>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</si>
  <si>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</si>
  <si>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</si>
  <si>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</si>
  <si>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</si>
  <si>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</si>
  <si>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</si>
  <si>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</si>
  <si>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</si>
  <si>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</si>
  <si>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</si>
  <si>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</si>
  <si>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</si>
  <si>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</si>
  <si>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</si>
  <si>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</si>
  <si>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</si>
  <si>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</si>
  <si>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</si>
  <si>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</si>
  <si>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</si>
  <si>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</si>
  <si>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</si>
  <si>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</si>
  <si>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</si>
  <si>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</si>
  <si>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</si>
  <si>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</si>
  <si>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</si>
  <si>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</si>
  <si>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</si>
  <si>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</si>
  <si>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</si>
  <si>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</si>
  <si>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</si>
  <si>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</si>
  <si>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</si>
  <si>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</si>
  <si>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</si>
  <si>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</si>
  <si>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</si>
  <si>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</si>
  <si>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</si>
  <si>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</si>
  <si>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</si>
  <si>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</si>
  <si>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</si>
  <si>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</si>
  <si>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</si>
  <si>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</si>
  <si>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</si>
  <si>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</si>
  <si>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</si>
  <si>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</si>
  <si>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</si>
  <si>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</si>
  <si>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</si>
  <si>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</si>
  <si>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</si>
  <si>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</si>
  <si>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</si>
  <si>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</si>
  <si>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</si>
  <si>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</si>
  <si>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</si>
  <si>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</si>
  <si>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</si>
  <si>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</si>
  <si>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</si>
  <si>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</si>
  <si>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</si>
  <si>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</si>
  <si>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</si>
  <si>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</si>
  <si>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</si>
  <si>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</si>
  <si>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</si>
  <si>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</si>
  <si>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</si>
  <si>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</si>
  <si>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</si>
  <si>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</si>
  <si>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</si>
  <si>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</si>
  <si>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</si>
  <si>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</si>
  <si>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</si>
  <si>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</si>
  <si>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</si>
  <si>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</si>
  <si>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</si>
  <si>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</si>
  <si>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</si>
  <si>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</si>
  <si>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</si>
  <si>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</si>
  <si>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</si>
  <si>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</si>
  <si>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</si>
  <si>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</si>
  <si>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</si>
  <si>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</si>
  <si>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</si>
  <si>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</si>
  <si>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</si>
  <si>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</si>
  <si>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</si>
  <si>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</si>
  <si>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</si>
  <si>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</si>
  <si>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</si>
  <si>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</si>
  <si>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</si>
  <si>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</si>
  <si>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</si>
  <si>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</si>
  <si>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</si>
  <si>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</si>
  <si>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</si>
  <si>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</si>
  <si>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</si>
  <si>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</si>
  <si>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</si>
  <si>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</si>
  <si>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</si>
  <si>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</si>
  <si>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</si>
  <si>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</si>
  <si>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</si>
  <si>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</si>
  <si>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</si>
  <si>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</si>
  <si>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</si>
  <si>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</si>
  <si>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</si>
  <si>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</si>
  <si>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</si>
  <si>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</si>
  <si>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</si>
  <si>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</si>
  <si>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</si>
  <si>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</si>
  <si>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</si>
  <si>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</si>
  <si>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</si>
  <si>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</si>
  <si>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</si>
  <si>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</si>
  <si>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</si>
  <si>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</si>
  <si>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</si>
  <si>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</si>
  <si>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</si>
  <si>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</si>
  <si>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</si>
  <si>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</si>
  <si>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</si>
  <si>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</si>
  <si>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</si>
  <si>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</si>
  <si>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</si>
  <si>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</si>
  <si>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</si>
  <si>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</si>
  <si>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</si>
  <si>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</si>
  <si>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</si>
  <si>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</si>
  <si>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</si>
  <si>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</si>
  <si>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</si>
  <si>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</si>
  <si>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</si>
  <si>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</si>
  <si>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</si>
  <si>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</si>
  <si>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</si>
  <si>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</si>
  <si>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</si>
  <si>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</si>
  <si>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</si>
  <si>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</si>
  <si>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</si>
  <si>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</si>
  <si>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</si>
  <si>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</si>
  <si>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</si>
  <si>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</si>
  <si>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</si>
  <si>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</si>
  <si>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</si>
  <si>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</si>
  <si>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</si>
  <si>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</si>
  <si>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</si>
  <si>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</si>
  <si>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</si>
  <si>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</si>
  <si>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</si>
  <si>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</si>
  <si>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</si>
  <si>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</si>
  <si>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</si>
  <si>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</si>
  <si>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</si>
  <si>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</si>
  <si>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</si>
  <si>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</si>
  <si>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</si>
  <si>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</si>
  <si>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</si>
  <si>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</si>
  <si>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</si>
  <si>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</si>
  <si>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</si>
  <si>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</si>
  <si>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</si>
  <si>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</si>
  <si>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</si>
  <si>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</si>
  <si>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</si>
  <si>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</si>
  <si>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</si>
  <si>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</si>
  <si>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</si>
  <si>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</si>
  <si>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</si>
  <si>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</si>
  <si>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</si>
  <si>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</si>
  <si>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</si>
  <si>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</si>
  <si>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</si>
  <si>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</si>
  <si>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</si>
  <si>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</si>
  <si>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</si>
  <si>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</si>
  <si>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</si>
  <si>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</si>
  <si>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</si>
  <si>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</si>
  <si>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</si>
  <si>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</si>
  <si>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</si>
  <si>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</si>
  <si>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</si>
  <si>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</si>
  <si>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</si>
  <si>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</si>
  <si>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</si>
  <si>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</si>
  <si>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</si>
  <si>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</si>
  <si>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</si>
  <si>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</si>
  <si>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</si>
  <si>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</si>
  <si>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</si>
  <si>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</si>
  <si>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</si>
  <si>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</si>
  <si>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</si>
  <si>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</si>
  <si>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</si>
  <si>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</si>
  <si>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</si>
  <si>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</si>
  <si>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</si>
  <si>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</si>
  <si>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</si>
  <si>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</si>
  <si>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</si>
  <si>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</si>
  <si>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</si>
  <si>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</si>
  <si>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</si>
  <si>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</si>
  <si>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</si>
  <si>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</si>
  <si>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</si>
  <si>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</si>
  <si>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</si>
  <si>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</si>
  <si>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</si>
  <si>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</si>
  <si>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</si>
  <si>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</si>
  <si>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</si>
  <si>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</si>
  <si>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</si>
  <si>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</si>
  <si>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</si>
  <si>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</si>
  <si>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</si>
  <si>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</si>
  <si>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</si>
  <si>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</si>
  <si>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</si>
  <si>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</si>
  <si>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</si>
  <si>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</si>
  <si>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</si>
  <si>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</si>
  <si>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</si>
  <si>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</si>
  <si>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</si>
  <si>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</si>
  <si>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</si>
  <si>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</si>
  <si>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</si>
  <si>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</si>
  <si>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</si>
  <si>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</si>
  <si>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</si>
  <si>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</si>
  <si>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</si>
  <si>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</si>
  <si>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</si>
  <si>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</si>
  <si>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</si>
  <si>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</si>
  <si>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</si>
  <si>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</si>
  <si>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</si>
  <si>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</si>
  <si>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</si>
  <si>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</si>
  <si>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</si>
  <si>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</si>
  <si>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</si>
  <si>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</si>
  <si>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</si>
  <si>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</si>
  <si>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</si>
  <si>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</si>
  <si>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</si>
  <si>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</si>
  <si>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</si>
  <si>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</si>
  <si>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</si>
  <si>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</si>
  <si>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</si>
  <si>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</si>
  <si>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</si>
  <si>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</si>
  <si>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</si>
  <si>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</si>
  <si>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</si>
  <si>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</si>
  <si>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</si>
  <si>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</si>
  <si>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</si>
  <si>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</si>
  <si>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</si>
  <si>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</si>
  <si>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</si>
  <si>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</si>
  <si>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</si>
  <si>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</si>
  <si>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</si>
  <si>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</si>
  <si>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</si>
  <si>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</si>
  <si>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</si>
  <si>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</si>
  <si>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</si>
  <si>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</si>
  <si>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</si>
  <si>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</si>
  <si>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</si>
  <si>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</si>
  <si>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</si>
  <si>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</si>
  <si>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</si>
  <si>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</si>
  <si>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</si>
  <si>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</si>
  <si>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</si>
  <si>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</si>
  <si>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</si>
  <si>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</si>
  <si>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</si>
  <si>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</si>
  <si>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</si>
  <si>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</si>
  <si>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</si>
  <si>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</si>
  <si>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</si>
  <si>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</si>
  <si>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</si>
  <si>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</si>
  <si>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</si>
  <si>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</si>
  <si>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</si>
  <si>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</si>
  <si>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</si>
  <si>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</si>
  <si>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</si>
  <si>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</si>
  <si>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</si>
  <si>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</si>
  <si>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</si>
  <si>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</si>
  <si>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</si>
  <si>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</si>
  <si>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</si>
  <si>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</si>
  <si>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</si>
  <si>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</si>
  <si>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</si>
  <si>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</si>
  <si>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</si>
  <si>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</si>
  <si>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</si>
  <si>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</si>
  <si>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</si>
  <si>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</si>
  <si>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</si>
  <si>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</si>
  <si>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</si>
  <si>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</si>
  <si>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</si>
  <si>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</si>
  <si>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</si>
  <si>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</si>
  <si>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</si>
  <si>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</si>
  <si>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</si>
  <si>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</si>
  <si>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</si>
  <si>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</si>
  <si>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</si>
  <si>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</si>
  <si>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</si>
  <si>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</si>
  <si>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</si>
  <si>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</si>
  <si>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</si>
  <si>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</si>
  <si>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</si>
  <si>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</si>
  <si>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</si>
  <si>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</si>
  <si>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</si>
  <si>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</si>
  <si>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</si>
  <si>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</si>
  <si>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</si>
  <si>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</si>
  <si>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</si>
  <si>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</si>
  <si>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</si>
  <si>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</si>
  <si>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</si>
  <si>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</si>
  <si>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</si>
  <si>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</si>
  <si>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</si>
  <si>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</si>
  <si>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</si>
  <si>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</si>
  <si>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</si>
  <si>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</si>
  <si>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</si>
  <si>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</si>
  <si>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</si>
  <si>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</si>
  <si>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</si>
  <si>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</si>
  <si>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</si>
  <si>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</si>
  <si>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</si>
  <si>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</si>
  <si>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</si>
  <si>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</si>
  <si>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</si>
  <si>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</si>
  <si>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</si>
  <si>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</si>
  <si>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</si>
  <si>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</si>
  <si>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</si>
  <si>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</si>
  <si>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</si>
  <si>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</si>
  <si>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</si>
  <si>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</si>
  <si>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</si>
  <si>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</si>
  <si>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</si>
  <si>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</si>
  <si>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</si>
  <si>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</si>
  <si>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</si>
  <si>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</si>
  <si>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</si>
  <si>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</si>
  <si>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</si>
  <si>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</si>
  <si>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</si>
  <si>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</si>
  <si>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</si>
  <si>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</si>
  <si>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</si>
  <si>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</si>
  <si>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</si>
  <si>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</si>
  <si>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</si>
  <si>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</si>
  <si>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</si>
  <si>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</si>
  <si>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</si>
  <si>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</si>
  <si>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</si>
  <si>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</si>
  <si>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</si>
  <si>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</si>
  <si>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</si>
  <si>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</si>
  <si>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</si>
  <si>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</si>
  <si>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</si>
  <si>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</si>
  <si>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</si>
  <si>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</si>
  <si>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</si>
  <si>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</si>
  <si>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</si>
  <si>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</si>
  <si>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</si>
  <si>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</si>
  <si>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</si>
  <si>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</si>
  <si>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</si>
  <si>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</si>
  <si>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</si>
  <si>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</si>
  <si>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</si>
  <si>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</si>
  <si>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</si>
  <si>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</si>
  <si>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</si>
  <si>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</si>
  <si>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</si>
  <si>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</si>
  <si>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</si>
  <si>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</si>
  <si>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</si>
  <si>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</si>
  <si>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</si>
  <si>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</si>
  <si>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</si>
  <si>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</si>
  <si>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</si>
  <si>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</si>
  <si>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</si>
  <si>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</si>
  <si>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</si>
  <si>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</si>
  <si>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</si>
  <si>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</si>
  <si>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</si>
  <si>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</si>
  <si>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</si>
  <si>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</si>
  <si>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</si>
  <si>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</si>
  <si>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</si>
  <si>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</si>
  <si>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</si>
  <si>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</si>
  <si>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</si>
  <si>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</si>
  <si>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</si>
  <si>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</si>
  <si>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</si>
  <si>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</si>
  <si>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</si>
  <si>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</si>
  <si>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</si>
  <si>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</si>
  <si>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</si>
  <si>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</si>
  <si>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</si>
  <si>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</si>
  <si>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</si>
  <si>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</si>
  <si>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</si>
  <si>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</si>
  <si>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</si>
  <si>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</si>
  <si>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</si>
  <si>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</si>
  <si>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</si>
  <si>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</si>
  <si>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</si>
  <si>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</si>
  <si>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</si>
  <si>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</si>
  <si>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</si>
  <si>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</si>
  <si>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</si>
  <si>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</si>
  <si>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</si>
  <si>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</si>
  <si>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</si>
  <si>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</si>
  <si>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</si>
  <si>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</si>
  <si>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</si>
  <si>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</si>
  <si>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</si>
  <si>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</si>
  <si>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</si>
  <si>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</si>
  <si>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</si>
  <si>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</si>
  <si>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</si>
  <si>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</si>
  <si>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</si>
  <si>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</si>
  <si>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</si>
  <si>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</si>
  <si>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</si>
  <si>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</si>
  <si>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</si>
  <si>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</si>
  <si>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</si>
  <si>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</si>
  <si>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</si>
  <si>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</si>
  <si>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</si>
  <si>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</si>
  <si>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</si>
  <si>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</si>
  <si>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</si>
  <si>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</si>
  <si>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</si>
  <si>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</si>
  <si>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</si>
  <si>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</si>
  <si>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</si>
  <si>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</si>
  <si>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</si>
  <si>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</si>
  <si>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</si>
  <si>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</si>
  <si>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</si>
  <si>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</si>
  <si>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</si>
  <si>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</si>
  <si>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</si>
  <si>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</si>
  <si>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</si>
  <si>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</si>
  <si>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</si>
  <si>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</si>
  <si>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</si>
  <si>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</si>
  <si>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</si>
  <si>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</si>
  <si>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</si>
  <si>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</si>
  <si>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</si>
  <si>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</si>
  <si>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</si>
  <si>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</si>
  <si>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</si>
  <si>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</si>
  <si>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</si>
  <si>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</si>
  <si>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</si>
  <si>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</si>
  <si>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</si>
  <si>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</si>
  <si>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</si>
  <si>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</si>
  <si>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</si>
  <si>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</si>
  <si>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</si>
  <si>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</si>
  <si>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</si>
  <si>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</si>
  <si>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</si>
  <si>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</si>
  <si>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</si>
  <si>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</si>
  <si>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</si>
  <si>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</si>
  <si>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</si>
  <si>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</si>
  <si>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</si>
  <si>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</si>
  <si>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</si>
  <si>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</si>
  <si>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</si>
  <si>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</si>
  <si>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</si>
  <si>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</si>
  <si>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</si>
  <si>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</si>
  <si>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</si>
  <si>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</si>
  <si>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</si>
  <si>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</si>
  <si>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</si>
  <si>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</si>
  <si>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</si>
  <si>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</si>
  <si>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</si>
  <si>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</si>
  <si>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</si>
  <si>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</si>
  <si>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</si>
  <si>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</si>
  <si>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</si>
  <si>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</si>
  <si>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</si>
  <si>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</si>
  <si>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</si>
  <si>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</si>
  <si>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</si>
  <si>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</si>
  <si>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</si>
  <si>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</si>
  <si>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</si>
  <si>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</si>
  <si>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</si>
  <si>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</si>
  <si>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</si>
  <si>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</si>
  <si>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</si>
  <si>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</si>
  <si>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</si>
  <si>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</si>
  <si>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</si>
  <si>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</si>
  <si>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</si>
  <si>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</si>
  <si>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</si>
  <si>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</si>
  <si>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</si>
  <si>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</si>
  <si>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</si>
  <si>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</si>
  <si>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</si>
  <si>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</si>
  <si>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</si>
  <si>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</si>
  <si>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</si>
  <si>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</si>
  <si>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</si>
  <si>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</si>
  <si>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</si>
  <si>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</si>
  <si>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</si>
  <si>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</si>
  <si>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</si>
  <si>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</si>
  <si>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</si>
  <si>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</si>
  <si>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</si>
  <si>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</si>
  <si>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</si>
  <si>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</si>
  <si>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</si>
  <si>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</si>
  <si>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</si>
  <si>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</si>
  <si>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</si>
  <si>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</si>
  <si>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</si>
  <si>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</si>
  <si>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</si>
  <si>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</si>
  <si>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</si>
  <si>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</si>
  <si>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</si>
  <si>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</si>
  <si>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</si>
  <si>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</si>
  <si>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</si>
  <si>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</si>
  <si>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</si>
  <si>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</si>
  <si>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</si>
  <si>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</si>
  <si>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</si>
  <si>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</si>
  <si>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</si>
  <si>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</si>
  <si>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</si>
  <si>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</si>
  <si>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</si>
  <si>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</si>
  <si>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</si>
  <si>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</si>
  <si>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</si>
  <si>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</si>
  <si>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</si>
  <si>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</si>
  <si>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</si>
  <si>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</si>
  <si>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</si>
  <si>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</si>
  <si>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</si>
  <si>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</si>
  <si>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</si>
  <si>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</si>
  <si>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</si>
  <si>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</si>
  <si>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</si>
  <si>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</si>
  <si>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</si>
  <si>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</si>
  <si>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</si>
  <si>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</si>
  <si>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</si>
  <si>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</si>
  <si>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</si>
  <si>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</si>
  <si>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</si>
  <si>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</si>
  <si>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</si>
  <si>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</si>
  <si>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</si>
  <si>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</si>
  <si>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</si>
  <si>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</si>
  <si>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</si>
  <si>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</si>
  <si>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</si>
  <si>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</si>
  <si>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</si>
  <si>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</si>
  <si>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</si>
  <si>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</si>
  <si>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</si>
  <si>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</si>
  <si>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</si>
  <si>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</si>
  <si>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</si>
  <si>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</si>
  <si>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</si>
  <si>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</si>
  <si>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</si>
  <si>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</si>
  <si>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</si>
  <si>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</si>
  <si>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</si>
  <si>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</si>
  <si>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</si>
  <si>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</si>
  <si>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</si>
  <si>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</si>
  <si>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</si>
  <si>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</si>
  <si>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</si>
  <si>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</si>
  <si>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</si>
  <si>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</si>
  <si>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</si>
  <si>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</si>
  <si>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</si>
  <si>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</si>
  <si>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</si>
  <si>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</si>
  <si>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</si>
  <si>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</si>
  <si>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</si>
  <si>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</si>
  <si>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</si>
  <si>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</si>
  <si>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</si>
  <si>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</si>
  <si>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</si>
  <si>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</si>
  <si>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</si>
  <si>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</si>
  <si>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</si>
  <si>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</si>
  <si>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</si>
  <si>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</si>
  <si>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</si>
  <si>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</si>
  <si>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</si>
  <si>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</si>
  <si>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</si>
  <si>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</si>
  <si>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</si>
  <si>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</si>
  <si>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</si>
  <si>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</si>
  <si>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</si>
  <si>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</si>
  <si>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</si>
  <si>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</si>
  <si>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</si>
  <si>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</si>
  <si>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</si>
  <si>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</si>
  <si>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</si>
  <si>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</si>
  <si>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</si>
  <si>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</si>
  <si>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</si>
  <si>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</si>
  <si>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</si>
  <si>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</si>
  <si>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</si>
  <si>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</si>
  <si>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</si>
  <si>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</si>
  <si>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</si>
  <si>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</si>
  <si>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</si>
  <si>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</si>
  <si>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</si>
  <si>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</si>
  <si>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</si>
  <si>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</si>
  <si>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</si>
  <si>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</si>
  <si>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</si>
  <si>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</si>
  <si>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</si>
  <si>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</si>
  <si>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</si>
  <si>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</si>
  <si>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</si>
  <si>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</si>
  <si>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</si>
  <si>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</si>
  <si>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</si>
  <si>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</si>
  <si>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</si>
  <si>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</si>
  <si>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</si>
  <si>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</si>
  <si>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</si>
  <si>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</si>
  <si>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</si>
  <si>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</si>
  <si>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</si>
  <si>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</si>
  <si>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</si>
  <si>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</si>
  <si>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</si>
  <si>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</si>
  <si>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</si>
  <si>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</si>
  <si>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</si>
  <si>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</si>
  <si>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</si>
  <si>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</si>
  <si>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</si>
  <si>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</si>
  <si>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</si>
  <si>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</si>
  <si>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</si>
  <si>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</si>
  <si>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</si>
  <si>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</si>
  <si>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</si>
  <si>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</si>
  <si>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</si>
  <si>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</si>
  <si>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</si>
  <si>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</si>
  <si>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</si>
  <si>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</si>
  <si>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</si>
  <si>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</si>
  <si>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</si>
  <si>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</si>
  <si>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</si>
  <si>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</si>
  <si>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</si>
  <si>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</si>
  <si>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</si>
  <si>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</si>
  <si>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</si>
  <si>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</si>
  <si>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</si>
  <si>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</si>
  <si>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</si>
  <si>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</si>
  <si>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</si>
  <si>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</si>
  <si>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</si>
  <si>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</si>
  <si>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</si>
  <si>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</si>
  <si>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</si>
  <si>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</si>
  <si>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</si>
  <si>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</si>
  <si>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</si>
  <si>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</si>
  <si>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</si>
  <si>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</si>
  <si>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</si>
  <si>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</si>
  <si>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</si>
  <si>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</si>
  <si>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</si>
  <si>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</si>
  <si>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</si>
  <si>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</si>
  <si>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</si>
  <si>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</si>
  <si>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</si>
  <si>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</si>
  <si>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</si>
  <si>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</si>
  <si>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</si>
  <si>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</si>
  <si>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</si>
  <si>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</si>
  <si>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</si>
  <si>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</si>
  <si>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</si>
  <si>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</si>
  <si>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</si>
  <si>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</si>
  <si>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</si>
  <si>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</si>
  <si>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</si>
  <si>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</si>
  <si>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</si>
  <si>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</si>
  <si>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</si>
  <si>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</si>
  <si>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</si>
  <si>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</si>
  <si>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</si>
  <si>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</si>
  <si>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</si>
  <si>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</si>
  <si>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</si>
  <si>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</si>
  <si>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</si>
  <si>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</si>
  <si>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</si>
  <si>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</si>
  <si>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</si>
  <si>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</si>
  <si>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</si>
  <si>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</si>
  <si>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</si>
  <si>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</si>
  <si>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</si>
  <si>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</si>
  <si>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</si>
  <si>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</si>
  <si>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</si>
  <si>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</si>
  <si>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</si>
  <si>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</si>
  <si>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</si>
  <si>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</si>
  <si>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</si>
  <si>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</si>
  <si>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</si>
  <si>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</si>
  <si>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</si>
  <si>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</si>
  <si>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</si>
  <si>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</si>
  <si>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</si>
  <si>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</si>
  <si>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</si>
  <si>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</si>
  <si>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</si>
  <si>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</si>
  <si>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</si>
  <si>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</si>
  <si>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</si>
  <si>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</si>
  <si>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</si>
  <si>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</si>
  <si>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</si>
  <si>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</si>
  <si>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</si>
  <si>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</si>
  <si>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</si>
  <si>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</si>
  <si>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</si>
  <si>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</si>
  <si>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</si>
  <si>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</si>
  <si>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</si>
  <si>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</si>
  <si>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</si>
  <si>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</si>
  <si>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</si>
  <si>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</si>
  <si>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</si>
  <si>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</si>
  <si>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</si>
  <si>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</si>
  <si>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</si>
  <si>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</si>
  <si>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</si>
  <si>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</si>
  <si>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</si>
  <si>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</si>
  <si>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</si>
  <si>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</si>
  <si>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</si>
  <si>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</si>
  <si>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</si>
  <si>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</si>
  <si>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</si>
  <si>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</si>
  <si>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</si>
  <si>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</si>
  <si>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</si>
  <si>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</si>
  <si>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</si>
  <si>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</si>
  <si>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</si>
  <si>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</si>
  <si>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</si>
  <si>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</si>
  <si>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</si>
  <si>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</si>
  <si>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</si>
  <si>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</si>
  <si>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</si>
  <si>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</si>
  <si>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</si>
  <si>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</si>
  <si>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</si>
  <si>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</si>
  <si>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</si>
  <si>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</si>
  <si>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</si>
  <si>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</si>
  <si>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</si>
  <si>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</si>
  <si>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</si>
  <si>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</si>
  <si>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</si>
  <si>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</si>
  <si>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</si>
  <si>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</si>
  <si>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</si>
  <si>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</si>
  <si>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</si>
  <si>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</si>
  <si>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</si>
  <si>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</si>
  <si>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</si>
  <si>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</si>
  <si>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</si>
  <si>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</si>
  <si>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</si>
  <si>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</si>
  <si>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</si>
  <si>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</si>
  <si>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</si>
  <si>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</si>
  <si>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</si>
  <si>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</si>
  <si>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</si>
  <si>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</si>
  <si>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</si>
  <si>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</si>
  <si>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</si>
  <si>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</si>
  <si>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</si>
  <si>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</si>
  <si>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</si>
  <si>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</si>
  <si>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</si>
  <si>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</si>
  <si>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</si>
  <si>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</si>
  <si>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</si>
  <si>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</si>
  <si>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</si>
  <si>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</si>
  <si>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</si>
  <si>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</si>
  <si>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</si>
  <si>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</si>
  <si>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</si>
  <si>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</si>
  <si>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</si>
  <si>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</si>
  <si>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</si>
  <si>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</si>
  <si>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</si>
  <si>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</si>
  <si>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</si>
  <si>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</si>
  <si>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</si>
  <si>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</si>
  <si>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</si>
  <si>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</si>
  <si>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</si>
  <si>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</si>
  <si>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</si>
  <si>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</si>
  <si>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</si>
  <si>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</si>
  <si>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</si>
  <si>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</si>
  <si>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</si>
  <si>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</si>
  <si>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</si>
  <si>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</si>
  <si>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</si>
  <si>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</si>
  <si>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</si>
  <si>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</si>
  <si>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</si>
  <si>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</si>
  <si>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</si>
  <si>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</si>
  <si>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</si>
  <si>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</si>
  <si>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</si>
  <si>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</si>
  <si>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</si>
  <si>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</si>
  <si>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</si>
  <si>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</si>
  <si>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</si>
  <si>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</si>
  <si>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</si>
  <si>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</si>
  <si>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</si>
  <si>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</si>
  <si>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</si>
  <si>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</si>
  <si>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</si>
  <si>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</si>
  <si>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</si>
  <si>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</si>
  <si>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</si>
  <si>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</si>
  <si>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</si>
  <si>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</si>
  <si>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</si>
  <si>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</si>
  <si>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</si>
  <si>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</si>
  <si>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</si>
  <si>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</si>
  <si>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</si>
  <si>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</si>
  <si>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</si>
  <si>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</si>
  <si>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</si>
  <si>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</si>
  <si>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</si>
  <si>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</si>
  <si>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</si>
  <si>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</si>
  <si>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</si>
  <si>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</si>
  <si>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</si>
  <si>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</si>
  <si>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</si>
  <si>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</si>
  <si>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</si>
  <si>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</si>
  <si>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</si>
  <si>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</si>
  <si>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</si>
  <si>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</si>
  <si>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</si>
  <si>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</si>
  <si>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</si>
  <si>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</si>
  <si>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</si>
  <si>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</si>
  <si>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</si>
  <si>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</si>
  <si>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</si>
  <si>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</si>
  <si>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</si>
  <si>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</si>
  <si>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</si>
  <si>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</si>
  <si>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</si>
  <si>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</si>
  <si>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</si>
  <si>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</si>
  <si>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</si>
  <si>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</si>
  <si>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</si>
  <si>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</si>
  <si>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</si>
  <si>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</si>
  <si>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</si>
  <si>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</si>
  <si>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</si>
  <si>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</si>
  <si>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</si>
  <si>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</si>
  <si>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</si>
  <si>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</si>
  <si>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</si>
  <si>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</si>
  <si>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</si>
  <si>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</si>
  <si>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</si>
  <si>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</si>
  <si>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</si>
  <si>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</si>
  <si>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</si>
  <si>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</si>
  <si>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</si>
  <si>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</si>
  <si>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</si>
  <si>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</si>
  <si>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</si>
  <si>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</si>
  <si>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</si>
  <si>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</si>
  <si>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</si>
  <si>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</si>
  <si>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</si>
  <si>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</si>
  <si>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</si>
  <si>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</si>
  <si>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</si>
  <si>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</si>
  <si>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</si>
  <si>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</si>
  <si>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</si>
  <si>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</si>
  <si>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</si>
  <si>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</si>
  <si>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</si>
  <si>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</si>
  <si>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</si>
  <si>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</si>
  <si>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</si>
  <si>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</si>
  <si>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</si>
  <si>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</si>
  <si>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</si>
  <si>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</si>
  <si>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</si>
  <si>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</si>
  <si>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</si>
  <si>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</si>
  <si>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</si>
  <si>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</si>
  <si>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</si>
  <si>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</si>
  <si>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</si>
  <si>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</si>
  <si>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</si>
  <si>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</si>
  <si>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</si>
  <si>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</si>
  <si>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</si>
  <si>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</si>
  <si>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</si>
  <si>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</si>
  <si>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</si>
  <si>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</si>
  <si>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</si>
  <si>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</si>
  <si>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</si>
  <si>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</si>
  <si>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</si>
  <si>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</si>
  <si>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</si>
  <si>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</si>
  <si>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</si>
  <si>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</si>
  <si>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</si>
  <si>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</si>
  <si>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</si>
  <si>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</si>
  <si>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</si>
  <si>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</si>
  <si>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</si>
  <si>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</si>
  <si>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</si>
  <si>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</si>
  <si>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</si>
  <si>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</si>
  <si>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</si>
  <si>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</si>
  <si>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</si>
  <si>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</si>
  <si>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</si>
  <si>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</si>
  <si>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</si>
  <si>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</si>
  <si>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</si>
  <si>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</si>
  <si>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</si>
  <si>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</si>
  <si>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</si>
  <si>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</si>
  <si>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</si>
  <si>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</si>
  <si>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</si>
  <si>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</si>
  <si>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</si>
  <si>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</si>
  <si>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</si>
  <si>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</si>
  <si>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</si>
  <si>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</si>
  <si>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</si>
  <si>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</si>
  <si>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</si>
  <si>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</si>
  <si>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</si>
  <si>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</si>
  <si>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</si>
  <si>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</si>
  <si>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</si>
  <si>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</si>
  <si>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</si>
  <si>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</si>
  <si>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</si>
  <si>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</si>
  <si>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</si>
  <si>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</si>
  <si>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</si>
  <si>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</si>
  <si>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</si>
  <si>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</si>
  <si>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</si>
  <si>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</si>
  <si>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</si>
  <si>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</si>
  <si>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</si>
  <si>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</si>
  <si>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</si>
  <si>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</si>
  <si>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</si>
  <si>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</si>
  <si>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</si>
  <si>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</si>
  <si>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</si>
  <si>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</si>
  <si>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</si>
  <si>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</si>
  <si>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</si>
  <si>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</si>
  <si>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</si>
  <si>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</si>
  <si>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</si>
  <si>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</si>
  <si>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</si>
  <si>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</si>
  <si>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</si>
  <si>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</si>
  <si>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</si>
  <si>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</si>
  <si>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</si>
  <si>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</si>
  <si>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</si>
  <si>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</si>
  <si>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</si>
  <si>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</si>
  <si>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</si>
  <si>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</si>
  <si>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</si>
  <si>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</si>
  <si>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</si>
  <si>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</si>
  <si>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</si>
  <si>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</si>
  <si>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</si>
  <si>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</si>
  <si>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</si>
  <si>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</si>
  <si>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</si>
  <si>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</si>
  <si>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</si>
  <si>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</si>
  <si>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</si>
  <si>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</si>
  <si>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</si>
  <si>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</si>
  <si>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</si>
  <si>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</si>
  <si>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</si>
  <si>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</si>
  <si>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</si>
  <si>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</si>
  <si>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</si>
  <si>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</si>
  <si>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</si>
  <si>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</si>
  <si>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</si>
  <si>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</si>
  <si>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</si>
  <si>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</si>
  <si>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</si>
  <si>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</si>
  <si>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</si>
  <si>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</si>
  <si>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</si>
  <si>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</si>
  <si>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</si>
  <si>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</si>
  <si>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</si>
  <si>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</si>
  <si>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</si>
  <si>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</si>
  <si>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</si>
  <si>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</si>
  <si>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</si>
  <si>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</si>
  <si>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</si>
  <si>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</si>
  <si>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</si>
  <si>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</si>
  <si>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</si>
  <si>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</si>
  <si>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</si>
  <si>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</si>
  <si>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</si>
  <si>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</si>
  <si>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</si>
  <si>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</si>
  <si>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</si>
  <si>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</si>
  <si>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</si>
  <si>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</si>
  <si>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</si>
  <si>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</si>
  <si>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</si>
  <si>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</si>
  <si>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</si>
  <si>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</si>
  <si>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</si>
  <si>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</si>
  <si>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</si>
  <si>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</si>
  <si>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</si>
  <si>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</si>
  <si>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</si>
  <si>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</si>
  <si>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</si>
  <si>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</si>
  <si>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</si>
  <si>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</si>
  <si>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</si>
  <si>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</si>
  <si>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</si>
  <si>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</si>
  <si>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</si>
  <si>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</si>
  <si>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</si>
  <si>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</si>
  <si>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</si>
  <si>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</si>
  <si>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</si>
  <si>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</si>
  <si>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</si>
  <si>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</si>
  <si>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</si>
  <si>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</si>
  <si>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</si>
  <si>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</si>
  <si>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</si>
  <si>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</si>
  <si>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</si>
  <si>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</si>
  <si>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</si>
  <si>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</si>
  <si>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</si>
  <si>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</si>
  <si>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</si>
  <si>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</si>
  <si>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</si>
  <si>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</si>
  <si>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</si>
  <si>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</si>
  <si>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</si>
  <si>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</si>
  <si>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</si>
  <si>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</si>
  <si>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</si>
  <si>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</si>
  <si>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</si>
  <si>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</si>
  <si>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</si>
  <si>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</si>
  <si>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</si>
  <si>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</si>
  <si>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</si>
  <si>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</si>
  <si>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</si>
  <si>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</si>
  <si>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</si>
  <si>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</si>
  <si>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</si>
  <si>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</si>
  <si>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</si>
  <si>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</si>
  <si>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</si>
  <si>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</si>
  <si>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</si>
  <si>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</si>
  <si>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</si>
  <si>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</si>
  <si>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</si>
  <si>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</si>
  <si>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</si>
  <si>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</si>
  <si>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</si>
  <si>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</si>
  <si>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</si>
  <si>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</si>
  <si>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</si>
  <si>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</si>
  <si>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</si>
  <si>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</si>
  <si>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</si>
  <si>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</si>
  <si>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</si>
  <si>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</si>
  <si>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</si>
  <si>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</si>
  <si>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</si>
  <si>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</si>
  <si>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</si>
  <si>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</si>
  <si>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</si>
  <si>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</si>
  <si>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</si>
  <si>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</si>
  <si>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</si>
  <si>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</si>
  <si>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</si>
  <si>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</si>
  <si>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</si>
  <si>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</si>
  <si>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</si>
  <si>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</si>
  <si>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</si>
  <si>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</si>
  <si>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</si>
  <si>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</si>
  <si>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</si>
  <si>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</si>
  <si>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</si>
  <si>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</si>
  <si>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</si>
  <si>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</si>
  <si>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</si>
  <si>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</si>
  <si>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</si>
  <si>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</si>
  <si>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</si>
  <si>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</si>
  <si>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</si>
  <si>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</si>
  <si>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</si>
  <si>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</si>
  <si>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</si>
  <si>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</si>
  <si>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</si>
  <si>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</si>
  <si>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</si>
  <si>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</si>
  <si>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</si>
  <si>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</si>
  <si>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</si>
  <si>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</si>
  <si>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</si>
  <si>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</si>
  <si>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</si>
  <si>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</si>
  <si>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</si>
  <si>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</si>
  <si>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</si>
  <si>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</si>
  <si>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</si>
  <si>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</si>
  <si>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</si>
  <si>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</si>
  <si>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</si>
  <si>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</si>
  <si>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</si>
  <si>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</si>
  <si>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</si>
  <si>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</si>
  <si>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</si>
  <si>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</si>
  <si>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</si>
  <si>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</si>
  <si>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</si>
  <si>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</si>
  <si>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</si>
  <si>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</si>
  <si>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</si>
  <si>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</si>
  <si>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</si>
  <si>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</si>
  <si>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</si>
  <si>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</si>
  <si>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</si>
  <si>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</si>
  <si>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</si>
  <si>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</si>
  <si>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</si>
  <si>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</si>
  <si>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</si>
  <si>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</si>
  <si>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</si>
  <si>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</si>
  <si>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</si>
  <si>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</si>
  <si>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</si>
  <si>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</si>
  <si>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</si>
  <si>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</si>
  <si>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</si>
  <si>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</si>
  <si>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</si>
  <si>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</si>
  <si>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</si>
  <si>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</si>
  <si>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</si>
  <si>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</si>
  <si>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</si>
  <si>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</si>
  <si>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</si>
  <si>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</si>
  <si>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</si>
  <si>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</si>
  <si>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</si>
  <si>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</si>
  <si>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</si>
  <si>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</si>
  <si>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</si>
  <si>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</si>
  <si>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</si>
  <si>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</si>
  <si>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</si>
  <si>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</si>
  <si>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</si>
  <si>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</si>
  <si>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</si>
  <si>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</si>
  <si>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</si>
  <si>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</si>
  <si>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</si>
  <si>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</si>
  <si>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</si>
  <si>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</si>
  <si>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</si>
  <si>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</si>
  <si>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</si>
  <si>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</si>
  <si>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</si>
  <si>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</si>
  <si>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</si>
  <si>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</si>
  <si>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</si>
  <si>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</si>
  <si>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</si>
  <si>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</si>
  <si>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</si>
  <si>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</si>
  <si>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</si>
  <si>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</si>
  <si>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</si>
  <si>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</si>
  <si>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</si>
  <si>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</si>
  <si>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</si>
  <si>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</si>
  <si>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</si>
  <si>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</si>
  <si>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</si>
  <si>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</si>
  <si>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</si>
  <si>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</si>
  <si>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</si>
  <si>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</si>
  <si>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</si>
  <si>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</si>
  <si>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</si>
  <si>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</si>
  <si>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</si>
  <si>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</si>
  <si>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</si>
  <si>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</si>
  <si>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</si>
  <si>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</si>
  <si>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</si>
  <si>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</si>
  <si>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</si>
  <si>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</si>
  <si>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</si>
  <si>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</si>
  <si>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</si>
  <si>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</si>
  <si>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</si>
  <si>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</si>
  <si>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</si>
  <si>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</si>
  <si>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</si>
  <si>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</si>
  <si>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</si>
  <si>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</si>
  <si>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</si>
  <si>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</si>
  <si>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</si>
  <si>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</si>
  <si>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</si>
  <si>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</si>
  <si>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</si>
  <si>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</si>
  <si>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</si>
  <si>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</si>
  <si>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</si>
  <si>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</si>
  <si>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</si>
  <si>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</si>
  <si>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</si>
  <si>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</si>
  <si>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</si>
  <si>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</si>
  <si>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</si>
  <si>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</si>
  <si>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</si>
  <si>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</si>
  <si>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</si>
  <si>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</si>
  <si>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</si>
  <si>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</si>
  <si>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</si>
  <si>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</si>
  <si>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</si>
  <si>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</si>
  <si>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</si>
  <si>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</si>
  <si>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</si>
  <si>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</si>
  <si>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</si>
  <si>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</si>
  <si>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</si>
  <si>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</si>
  <si>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</si>
  <si>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</si>
  <si>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</si>
  <si>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</si>
  <si>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</si>
  <si>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</si>
  <si>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</si>
  <si>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</si>
  <si>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</si>
  <si>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</si>
  <si>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</si>
  <si>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</si>
  <si>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</si>
  <si>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</si>
  <si>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</si>
  <si>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</si>
  <si>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</si>
  <si>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</si>
  <si>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</si>
  <si>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</si>
  <si>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</si>
  <si>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</si>
  <si>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</si>
  <si>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</si>
  <si>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</si>
  <si>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</si>
  <si>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</si>
  <si>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</si>
  <si>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</si>
  <si>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</si>
  <si>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</si>
  <si>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</si>
  <si>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</si>
  <si>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</si>
  <si>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</si>
  <si>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</si>
  <si>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</si>
  <si>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</si>
  <si>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</si>
  <si>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</si>
  <si>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</si>
  <si>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</si>
  <si>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</si>
  <si>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</si>
  <si>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</si>
  <si>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</si>
  <si>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</si>
  <si>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</si>
  <si>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</si>
  <si>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</si>
  <si>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</si>
  <si>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</si>
  <si>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</si>
  <si>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</si>
  <si>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</si>
  <si>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</si>
  <si>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</si>
  <si>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</si>
  <si>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</si>
  <si>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</si>
  <si>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</si>
  <si>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</si>
  <si>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</si>
  <si>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</si>
  <si>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</si>
  <si>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</si>
  <si>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</si>
  <si>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</si>
  <si>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</si>
  <si>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</si>
  <si>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</si>
  <si>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</si>
  <si>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</si>
  <si>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</si>
  <si>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</si>
  <si>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</si>
  <si>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</si>
  <si>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</si>
  <si>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</si>
  <si>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</si>
  <si>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</si>
  <si>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</si>
  <si>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</si>
  <si>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</si>
  <si>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</si>
  <si>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</si>
  <si>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</si>
  <si>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</si>
  <si>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</si>
  <si>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</si>
  <si>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</si>
  <si>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</si>
  <si>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</si>
  <si>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</si>
  <si>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</si>
  <si>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</si>
  <si>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</si>
  <si>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</si>
  <si>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</si>
  <si>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</si>
  <si>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</si>
  <si>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</si>
  <si>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</si>
  <si>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</si>
  <si>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</si>
  <si>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</si>
  <si>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</si>
  <si>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</si>
  <si>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</si>
  <si>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</si>
  <si>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</si>
  <si>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</si>
  <si>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</si>
  <si>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</si>
  <si>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</si>
  <si>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</si>
  <si>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</si>
  <si>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</si>
  <si>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</si>
  <si>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</si>
  <si>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</si>
  <si>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</si>
  <si>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</si>
  <si>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</si>
  <si>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</si>
  <si>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</si>
  <si>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</si>
  <si>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</si>
  <si>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</si>
  <si>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</si>
  <si>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</si>
  <si>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</si>
  <si>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</si>
  <si>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</si>
  <si>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</si>
  <si>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</si>
  <si>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</si>
  <si>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</si>
  <si>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</si>
  <si>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</si>
  <si>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</si>
  <si>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</si>
  <si>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</si>
  <si>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</si>
  <si>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</si>
  <si>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</si>
  <si>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</si>
  <si>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</si>
  <si>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</si>
  <si>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</si>
  <si>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</si>
  <si>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</si>
  <si>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</si>
  <si>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</si>
  <si>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</si>
  <si>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</si>
  <si>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</si>
  <si>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</si>
  <si>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</si>
  <si>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</si>
  <si>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</si>
  <si>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</si>
  <si>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</si>
  <si>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</si>
  <si>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</si>
  <si>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</si>
  <si>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</si>
  <si>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</si>
  <si>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</si>
  <si>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</si>
  <si>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</si>
  <si>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</si>
  <si>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</si>
  <si>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</si>
  <si>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</si>
  <si>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</si>
  <si>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</si>
  <si>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</si>
  <si>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</si>
  <si>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</si>
  <si>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</si>
  <si>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</si>
  <si>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</si>
  <si>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</si>
  <si>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</si>
  <si>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</si>
  <si>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</si>
  <si>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</si>
  <si>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</si>
  <si>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</si>
  <si>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</si>
  <si>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</si>
  <si>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</si>
  <si>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</si>
  <si>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</si>
  <si>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</si>
  <si>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</si>
  <si>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</si>
  <si>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</si>
  <si>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</si>
  <si>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</si>
  <si>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</si>
  <si>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</si>
  <si>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</si>
  <si>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</si>
  <si>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</si>
  <si>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</si>
  <si>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</si>
  <si>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</si>
  <si>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</si>
  <si>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</si>
  <si>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</si>
  <si>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</si>
  <si>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</si>
  <si>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</si>
  <si>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</si>
  <si>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</si>
  <si>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</si>
  <si>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</si>
  <si>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</si>
  <si>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</si>
  <si>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</si>
  <si>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</si>
  <si>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</si>
  <si>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</si>
  <si>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</si>
  <si>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</si>
  <si>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</si>
  <si>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</si>
  <si>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</si>
  <si>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</si>
  <si>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</si>
  <si>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</si>
  <si>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</si>
  <si>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</si>
  <si>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</si>
  <si>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</si>
  <si>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</si>
  <si>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</si>
  <si>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</si>
  <si>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</si>
  <si>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</si>
  <si>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</si>
  <si>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</si>
  <si>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</si>
  <si>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</si>
  <si>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</si>
  <si>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</si>
  <si>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</si>
  <si>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</si>
  <si>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</si>
  <si>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</si>
  <si>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</si>
  <si>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</si>
  <si>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</si>
  <si>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</si>
  <si>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</si>
  <si>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</si>
  <si>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</si>
  <si>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</si>
  <si>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</si>
  <si>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</si>
  <si>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</si>
  <si>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</si>
  <si>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</si>
  <si>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</si>
  <si>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</si>
  <si>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</si>
  <si>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</si>
  <si>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</si>
  <si>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</si>
  <si>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</si>
  <si>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</si>
  <si>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</si>
  <si>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</si>
  <si>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</si>
  <si>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</si>
  <si>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</si>
  <si>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</si>
  <si>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</si>
  <si>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</si>
  <si>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</si>
  <si>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</si>
  <si>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</si>
  <si>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</si>
  <si>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</si>
  <si>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</si>
  <si>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</si>
  <si>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</si>
  <si>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</si>
  <si>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</si>
  <si>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</si>
  <si>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</si>
  <si>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</si>
  <si>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</si>
  <si>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</si>
  <si>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</si>
  <si>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</si>
  <si>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</si>
  <si>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</si>
  <si>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</si>
  <si>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</si>
  <si>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</si>
  <si>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</si>
  <si>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</si>
  <si>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</si>
  <si>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</si>
  <si>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</si>
  <si>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</si>
  <si>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</si>
  <si>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</si>
  <si>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</si>
  <si>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</si>
  <si>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</si>
  <si>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</si>
  <si>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</si>
  <si>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</si>
  <si>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</si>
  <si>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</si>
  <si>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</si>
  <si>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</si>
  <si>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</si>
  <si>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</si>
  <si>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</si>
  <si>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</si>
  <si>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</si>
  <si>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</si>
  <si>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</si>
  <si>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</si>
  <si>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</si>
  <si>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</si>
  <si>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</si>
  <si>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</si>
  <si>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</si>
  <si>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</si>
  <si>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</si>
  <si>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</si>
  <si>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</si>
  <si>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</si>
  <si>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</si>
  <si>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</si>
  <si>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</si>
  <si>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</si>
  <si>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</si>
  <si>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</si>
  <si>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</si>
  <si>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</si>
  <si>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</si>
  <si>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</si>
  <si>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</si>
  <si>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</si>
  <si>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</si>
  <si>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</si>
  <si>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</si>
  <si>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</si>
  <si>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</si>
  <si>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</si>
  <si>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</si>
  <si>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</si>
  <si>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</si>
  <si>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</si>
  <si>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</si>
  <si>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</si>
  <si>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</si>
  <si>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</si>
  <si>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</si>
  <si>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</si>
  <si>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</si>
  <si>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</si>
  <si>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</si>
  <si>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</si>
  <si>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</si>
  <si>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</si>
  <si>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</si>
  <si>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</si>
  <si>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</si>
  <si>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</si>
  <si>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</si>
  <si>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</si>
  <si>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</si>
  <si>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</si>
  <si>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</si>
  <si>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</si>
  <si>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</si>
  <si>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</si>
  <si>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</si>
  <si>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</si>
  <si>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</si>
  <si>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</si>
  <si>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</si>
  <si>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</si>
  <si>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</si>
  <si>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</si>
  <si>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</si>
  <si>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</si>
  <si>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</si>
  <si>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</si>
  <si>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</si>
  <si>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</si>
  <si>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</si>
  <si>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</si>
  <si>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</si>
  <si>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</si>
  <si>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</si>
  <si>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</si>
  <si>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</si>
  <si>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</si>
  <si>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</si>
  <si>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</si>
  <si>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</si>
  <si>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</si>
  <si>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</si>
  <si>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</si>
  <si>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</si>
  <si>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</si>
  <si>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</si>
  <si>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</si>
  <si>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</si>
  <si>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</si>
  <si>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</si>
  <si>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</si>
  <si>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</si>
  <si>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</si>
  <si>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</si>
  <si>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</si>
  <si>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</si>
  <si>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</si>
  <si>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</si>
  <si>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</si>
  <si>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</si>
  <si>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</si>
  <si>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</si>
  <si>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</si>
  <si>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</si>
  <si>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</si>
  <si>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</si>
  <si>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</si>
  <si>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</si>
  <si>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</si>
  <si>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</si>
  <si>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</si>
  <si>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</si>
  <si>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</si>
  <si>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</si>
  <si>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</si>
  <si>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</si>
  <si>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</si>
  <si>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</si>
  <si>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</si>
  <si>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</si>
  <si>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</si>
  <si>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</si>
  <si>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</si>
  <si>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</si>
  <si>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</si>
  <si>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</si>
  <si>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</si>
  <si>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</si>
  <si>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</si>
  <si>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</si>
  <si>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</si>
  <si>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</si>
  <si>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</si>
  <si>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</si>
  <si>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</si>
  <si>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</si>
  <si>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</si>
  <si>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</si>
  <si>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</si>
  <si>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</si>
  <si>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</si>
  <si>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</si>
  <si>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</si>
  <si>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</si>
  <si>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</si>
  <si>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</si>
  <si>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</si>
  <si>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</si>
  <si>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</si>
  <si>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</si>
  <si>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</si>
  <si>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</si>
  <si>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</si>
  <si>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</si>
  <si>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</si>
  <si>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</si>
  <si>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</si>
  <si>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</si>
  <si>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</si>
  <si>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</si>
  <si>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</si>
  <si>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</si>
  <si>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</si>
  <si>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</si>
  <si>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</si>
  <si>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</si>
  <si>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</si>
  <si>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</si>
  <si>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</si>
  <si>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</si>
  <si>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</si>
  <si>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</si>
  <si>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</si>
  <si>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</si>
  <si>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</si>
  <si>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</si>
  <si>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</si>
  <si>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</si>
  <si>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</si>
  <si>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</si>
  <si>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</si>
  <si>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</si>
  <si>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</si>
  <si>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</si>
  <si>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</si>
  <si>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</si>
  <si>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</si>
  <si>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</si>
  <si>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</si>
  <si>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</si>
  <si>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</si>
  <si>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</si>
  <si>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</si>
  <si>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</si>
  <si>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</si>
  <si>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</si>
  <si>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</si>
  <si>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</si>
  <si>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</si>
  <si>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</si>
  <si>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</si>
  <si>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</si>
  <si>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</si>
  <si>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</si>
  <si>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</si>
  <si>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</si>
  <si>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</si>
  <si>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</si>
  <si>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</si>
  <si>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</si>
  <si>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</si>
  <si>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</si>
  <si>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</si>
  <si>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</si>
  <si>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</si>
  <si>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</si>
  <si>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</si>
  <si>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</si>
  <si>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</si>
  <si>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</si>
  <si>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</si>
  <si>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</si>
  <si>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</si>
  <si>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</si>
  <si>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</si>
  <si>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</si>
  <si>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</si>
  <si>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</si>
  <si>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</si>
  <si>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</si>
  <si>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</si>
  <si>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</si>
  <si>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</si>
  <si>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</si>
  <si>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</si>
  <si>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</si>
  <si>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</si>
  <si>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</si>
  <si>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</si>
  <si>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</si>
  <si>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</si>
  <si>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</si>
  <si>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</si>
  <si>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</si>
  <si>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</si>
  <si>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</si>
  <si>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</si>
  <si>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</si>
  <si>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</si>
  <si>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</si>
  <si>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</si>
  <si>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</si>
  <si>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</si>
  <si>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</si>
  <si>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</si>
  <si>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</si>
  <si>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</si>
  <si>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</si>
  <si>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</si>
  <si>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</si>
  <si>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</si>
  <si>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</si>
  <si>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</si>
  <si>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</si>
  <si>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</si>
  <si>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</si>
  <si>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</si>
  <si>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</si>
  <si>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</si>
  <si>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</si>
  <si>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</si>
  <si>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</si>
  <si>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</si>
  <si>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</si>
  <si>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</si>
  <si>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</si>
  <si>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</si>
  <si>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</si>
  <si>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</si>
  <si>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</si>
  <si>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</si>
  <si>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</si>
  <si>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</si>
  <si>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</si>
  <si>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</si>
  <si>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</si>
  <si>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</si>
  <si>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</si>
  <si>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</si>
  <si>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</si>
  <si>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</si>
  <si>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</si>
  <si>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</si>
  <si>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</si>
  <si>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</si>
  <si>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</si>
  <si>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</si>
  <si>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</si>
  <si>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</si>
  <si>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</si>
  <si>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</si>
  <si>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</si>
  <si>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</si>
  <si>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</si>
  <si>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</si>
  <si>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</si>
  <si>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</si>
  <si>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</si>
  <si>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</si>
  <si>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</si>
  <si>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</si>
  <si>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</si>
  <si>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</si>
  <si>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</si>
  <si>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</si>
  <si>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</si>
  <si>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</si>
  <si>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</si>
  <si>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</si>
  <si>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</si>
  <si>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</si>
  <si>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</si>
  <si>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</si>
  <si>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</si>
  <si>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</si>
  <si>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</si>
  <si>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</si>
  <si>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</si>
  <si>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</si>
  <si>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</si>
  <si>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</si>
  <si>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</si>
  <si>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</si>
  <si>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</si>
  <si>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</si>
  <si>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</si>
  <si>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</si>
  <si>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</si>
  <si>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</si>
  <si>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</si>
  <si>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</si>
  <si>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</si>
  <si>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</si>
  <si>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</si>
  <si>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</si>
  <si>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</si>
  <si>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</si>
  <si>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</si>
  <si>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</si>
  <si>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</si>
  <si>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</si>
  <si>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</si>
  <si>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</si>
  <si>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</si>
  <si>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</si>
  <si>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</si>
  <si>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</si>
  <si>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</si>
  <si>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</si>
  <si>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</si>
  <si>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</si>
  <si>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</si>
  <si>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</si>
  <si>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</si>
  <si>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</si>
  <si>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</si>
  <si>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</si>
  <si>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</si>
  <si>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</si>
  <si>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</si>
  <si>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</si>
  <si>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</si>
  <si>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</si>
  <si>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</si>
  <si>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</si>
  <si>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</si>
  <si>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</si>
  <si>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</si>
  <si>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</si>
  <si>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</si>
  <si>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</si>
  <si>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</si>
  <si>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</si>
  <si>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</si>
  <si>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</si>
  <si>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</si>
  <si>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</si>
  <si>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</si>
  <si>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</si>
  <si>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</si>
  <si>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</si>
  <si>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</si>
  <si>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</si>
  <si>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</si>
  <si>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</si>
  <si>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</si>
  <si>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</si>
  <si>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</si>
  <si>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</si>
  <si>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</si>
  <si>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</si>
  <si>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</si>
  <si>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</si>
  <si>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</si>
  <si>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</si>
  <si>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</si>
  <si>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</si>
  <si>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</si>
  <si>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</si>
  <si>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</si>
  <si>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</si>
  <si>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</si>
  <si>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</si>
  <si>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</si>
  <si>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</si>
  <si>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</si>
  <si>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</si>
  <si>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</si>
  <si>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</si>
  <si>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</si>
  <si>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</si>
  <si>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</si>
  <si>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</si>
  <si>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</si>
  <si>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</si>
  <si>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</si>
  <si>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</si>
  <si>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</si>
  <si>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</si>
  <si>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</si>
  <si>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</si>
  <si>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</si>
  <si>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</si>
  <si>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</si>
  <si>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</si>
  <si>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</si>
  <si>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</si>
  <si>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</si>
  <si>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</si>
  <si>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</si>
  <si>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</si>
  <si>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</si>
  <si>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</si>
  <si>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</si>
  <si>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</si>
  <si>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</si>
  <si>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</si>
  <si>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</si>
  <si>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</si>
  <si>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</si>
  <si>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</si>
  <si>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</si>
  <si>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</si>
  <si>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</si>
  <si>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</si>
  <si>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</si>
  <si>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</si>
  <si>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</si>
  <si>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</si>
  <si>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</si>
  <si>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</si>
  <si>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</si>
  <si>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</si>
  <si>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</si>
  <si>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</si>
  <si>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</si>
  <si>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</si>
  <si>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</si>
  <si>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</si>
  <si>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</si>
  <si>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</si>
  <si>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</si>
  <si>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</si>
  <si>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</si>
  <si>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</si>
  <si>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</si>
  <si>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</si>
  <si>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</si>
  <si>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</si>
  <si>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</si>
  <si>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</si>
  <si>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</si>
  <si>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</si>
  <si>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</si>
  <si>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</si>
  <si>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</si>
  <si>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</si>
  <si>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</si>
  <si>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</si>
  <si>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</si>
  <si>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</si>
  <si>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</si>
  <si>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</si>
  <si>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</si>
  <si>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</si>
  <si>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</si>
  <si>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</si>
  <si>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</si>
  <si>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</si>
  <si>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</si>
  <si>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</si>
  <si>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</si>
  <si>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</si>
  <si>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</si>
  <si>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</si>
  <si>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</si>
  <si>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</si>
  <si>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</si>
  <si>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</si>
  <si>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</si>
  <si>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</si>
  <si>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</si>
  <si>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</si>
  <si>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</si>
  <si>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</si>
  <si>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</si>
  <si>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</si>
  <si>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</si>
  <si>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</si>
  <si>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</si>
  <si>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</si>
  <si>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</si>
  <si>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</si>
  <si>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</si>
  <si>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</si>
  <si>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</si>
  <si>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</si>
  <si>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</si>
  <si>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</si>
  <si>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</si>
  <si>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</si>
  <si>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</si>
  <si>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</si>
  <si>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</si>
  <si>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</si>
  <si>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</si>
  <si>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</si>
  <si>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</si>
  <si>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</si>
  <si>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</si>
  <si>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</si>
  <si>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</si>
  <si>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</si>
  <si>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</si>
  <si>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</si>
  <si>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</si>
  <si>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</si>
  <si>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</si>
  <si>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</si>
  <si>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</si>
  <si>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</si>
  <si>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</si>
  <si>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</si>
  <si>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</si>
  <si>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</si>
  <si>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</si>
  <si>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</si>
  <si>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</si>
  <si>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</si>
  <si>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</si>
  <si>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</si>
  <si>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</si>
  <si>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</si>
  <si>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</si>
  <si>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</si>
  <si>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</si>
  <si>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</si>
  <si>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</si>
  <si>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</si>
  <si>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</si>
  <si>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</si>
  <si>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</si>
  <si>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</si>
  <si>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</si>
  <si>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</si>
  <si>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</si>
  <si>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</si>
  <si>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</si>
  <si>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</si>
  <si>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</si>
  <si>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</si>
  <si>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</si>
  <si>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</si>
  <si>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</si>
  <si>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</si>
  <si>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</si>
  <si>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</si>
  <si>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</si>
  <si>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</si>
  <si>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</si>
  <si>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</si>
  <si>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</si>
  <si>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</si>
  <si>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</si>
  <si>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</si>
  <si>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</si>
  <si>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</si>
  <si>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</si>
  <si>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</si>
  <si>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</si>
  <si>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</si>
  <si>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</si>
  <si>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</si>
  <si>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</si>
  <si>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</si>
  <si>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</si>
  <si>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</si>
  <si>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</si>
  <si>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</si>
  <si>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</si>
  <si>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</si>
  <si>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</si>
  <si>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</si>
  <si>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</si>
  <si>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</si>
  <si>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</si>
  <si>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</si>
  <si>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</si>
  <si>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</si>
  <si>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</si>
  <si>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</si>
  <si>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</si>
  <si>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</si>
  <si>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</si>
  <si>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</si>
  <si>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</si>
  <si>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</si>
  <si>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</si>
  <si>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</si>
  <si>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</si>
  <si>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</si>
  <si>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</si>
  <si>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</si>
  <si>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</si>
  <si>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</si>
  <si>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</si>
  <si>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</si>
  <si>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</si>
  <si>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</si>
  <si>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</si>
  <si>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</si>
  <si>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</si>
  <si>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</si>
  <si>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</si>
  <si>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</si>
  <si>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</si>
  <si>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</si>
  <si>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</si>
  <si>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</si>
  <si>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</si>
  <si>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</si>
  <si>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</si>
  <si>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</si>
  <si>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</si>
  <si>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</si>
  <si>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</si>
  <si>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</si>
  <si>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</si>
  <si>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</si>
  <si>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</si>
  <si>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</si>
  <si>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</si>
  <si>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</si>
  <si>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</si>
  <si>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</si>
  <si>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</si>
  <si>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</si>
  <si>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</si>
  <si>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</si>
  <si>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</si>
  <si>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</si>
  <si>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</si>
  <si>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</si>
  <si>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</si>
  <si>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</si>
  <si>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</si>
  <si>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</si>
  <si>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</si>
  <si>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</si>
  <si>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</si>
  <si>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</si>
  <si>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</si>
  <si>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</si>
  <si>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</si>
  <si>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</si>
  <si>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</si>
  <si>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</si>
  <si>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</si>
  <si>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</si>
  <si>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</si>
  <si>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</si>
  <si>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</si>
  <si>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</si>
  <si>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</si>
  <si>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</si>
  <si>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</si>
  <si>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</si>
  <si>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</si>
  <si>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</si>
  <si>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</si>
  <si>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</si>
  <si>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</si>
  <si>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</si>
  <si>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</si>
  <si>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</si>
  <si>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</si>
  <si>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</si>
  <si>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</si>
  <si>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</si>
  <si>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</si>
  <si>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</si>
  <si>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</si>
  <si>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</si>
  <si>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</si>
  <si>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</si>
  <si>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</si>
  <si>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</si>
  <si>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</si>
  <si>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</si>
  <si>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</si>
  <si>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</si>
  <si>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</si>
  <si>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</si>
  <si>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</si>
  <si>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</si>
  <si>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</si>
  <si>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</si>
  <si>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</si>
  <si>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</si>
  <si>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</si>
  <si>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</si>
  <si>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</si>
  <si>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</si>
  <si>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</si>
  <si>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</si>
  <si>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</si>
  <si>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</si>
  <si>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</si>
  <si>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</si>
  <si>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</si>
  <si>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</si>
  <si>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</si>
  <si>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</si>
  <si>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</si>
  <si>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</si>
  <si>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</si>
  <si>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</si>
  <si>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</si>
  <si>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</si>
  <si>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</si>
  <si>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</si>
  <si>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</si>
  <si>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</si>
  <si>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</si>
  <si>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</si>
  <si>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</si>
  <si>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</si>
  <si>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</si>
  <si>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</si>
  <si>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</si>
  <si>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</si>
  <si>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</si>
  <si>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</si>
  <si>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</si>
  <si>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</si>
  <si>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</si>
  <si>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</si>
  <si>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</si>
  <si>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</si>
  <si>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</si>
  <si>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</si>
  <si>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</si>
  <si>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</si>
  <si>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</si>
  <si>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</si>
  <si>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</si>
  <si>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</si>
  <si>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</si>
  <si>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</si>
  <si>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</si>
  <si>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</si>
  <si>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</si>
  <si>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</si>
  <si>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</si>
  <si>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</si>
  <si>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</si>
  <si>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</si>
  <si>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</si>
  <si>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</si>
  <si>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</si>
  <si>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</si>
  <si>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</si>
  <si>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</si>
  <si>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</si>
  <si>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</si>
  <si>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</si>
  <si>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</si>
  <si>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</si>
  <si>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</si>
  <si>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</si>
  <si>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</si>
  <si>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</si>
  <si>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</si>
  <si>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</si>
  <si>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</si>
  <si>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</si>
  <si>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</si>
  <si>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</si>
  <si>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</si>
  <si>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</si>
  <si>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</si>
  <si>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</si>
  <si>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</si>
  <si>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</si>
  <si>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</si>
  <si>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</si>
  <si>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</si>
  <si>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</si>
  <si>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</si>
  <si>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</si>
  <si>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</si>
  <si>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</si>
  <si>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</si>
  <si>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</si>
  <si>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</si>
  <si>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</si>
  <si>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</si>
  <si>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</si>
  <si>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</si>
  <si>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</si>
  <si>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</si>
  <si>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</si>
  <si>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</si>
  <si>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</si>
  <si>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</si>
  <si>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</si>
  <si>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</si>
  <si>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</si>
  <si>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</si>
  <si>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</si>
  <si>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</si>
  <si>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</si>
  <si>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</si>
  <si>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</si>
  <si>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</si>
  <si>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</si>
  <si>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</si>
  <si>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</si>
  <si>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</si>
  <si>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</si>
  <si>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</si>
  <si>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</si>
  <si>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</si>
  <si>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</si>
  <si>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</si>
  <si>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</si>
  <si>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</si>
  <si>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</si>
  <si>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</si>
  <si>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</si>
  <si>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</si>
  <si>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</si>
  <si>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</si>
  <si>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</si>
  <si>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</si>
  <si>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</si>
  <si>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</si>
  <si>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</si>
  <si>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</si>
  <si>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</si>
  <si>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</si>
  <si>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</si>
  <si>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</si>
  <si>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</si>
  <si>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</si>
  <si>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</si>
  <si>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</si>
  <si>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</si>
  <si>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</si>
  <si>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</si>
  <si>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</si>
  <si>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</si>
  <si>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</si>
  <si>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</si>
  <si>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</si>
  <si>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</si>
  <si>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</si>
  <si>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</si>
  <si>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</si>
  <si>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</si>
  <si>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</si>
  <si>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</si>
  <si>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</si>
  <si>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</si>
  <si>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</si>
  <si>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</si>
  <si>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</si>
  <si>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</si>
  <si>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</si>
  <si>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</si>
  <si>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</si>
  <si>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</si>
  <si>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</si>
  <si>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</si>
  <si>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</si>
  <si>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</si>
  <si>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</si>
  <si>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</si>
  <si>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</si>
  <si>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</si>
  <si>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</si>
  <si>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</si>
  <si>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</si>
  <si>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</si>
  <si>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</si>
  <si>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</si>
  <si>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</si>
  <si>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</si>
  <si>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</si>
  <si>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</si>
  <si>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</si>
  <si>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</si>
  <si>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</si>
  <si>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</si>
  <si>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</si>
  <si>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</si>
  <si>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</si>
  <si>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</si>
  <si>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</si>
  <si>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</si>
  <si>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</si>
  <si>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</si>
  <si>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</si>
  <si>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</si>
  <si>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</si>
  <si>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</si>
  <si>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</si>
  <si>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</si>
  <si>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</si>
  <si>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</si>
  <si>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</si>
  <si>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</si>
  <si>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</si>
  <si>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</si>
  <si>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</si>
  <si>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</si>
  <si>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</si>
  <si>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</si>
  <si>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</si>
  <si>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</si>
  <si>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</si>
  <si>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</si>
  <si>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</si>
  <si>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</si>
  <si>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</si>
  <si>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</si>
  <si>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</si>
  <si>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</si>
  <si>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</si>
  <si>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</si>
  <si>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</si>
  <si>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</si>
  <si>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</si>
  <si>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</si>
  <si>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</si>
  <si>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</si>
  <si>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</si>
  <si>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</si>
  <si>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</si>
  <si>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</si>
  <si>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</si>
  <si>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</si>
  <si>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</si>
  <si>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</si>
  <si>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</si>
  <si>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</si>
  <si>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</si>
  <si>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</si>
  <si>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</si>
  <si>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</si>
  <si>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</si>
  <si>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</si>
  <si>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</si>
  <si>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</si>
  <si>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</si>
  <si>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</si>
  <si>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</si>
  <si>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</si>
  <si>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</si>
  <si>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</si>
  <si>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</si>
  <si>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</si>
  <si>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</si>
  <si>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</si>
  <si>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</si>
  <si>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</si>
  <si>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</si>
  <si>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</si>
  <si>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</si>
  <si>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</si>
  <si>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</si>
  <si>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</si>
  <si>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</si>
  <si>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</si>
  <si>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</si>
  <si>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</si>
  <si>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</si>
  <si>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</si>
  <si>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</si>
  <si>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</si>
  <si>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</si>
  <si>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</si>
  <si>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</si>
  <si>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</si>
  <si>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</si>
  <si>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</si>
  <si>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</si>
  <si>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</si>
  <si>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</si>
  <si>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</si>
  <si>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</si>
  <si>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</si>
  <si>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</si>
  <si>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</si>
  <si>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</si>
  <si>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</si>
  <si>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</si>
  <si>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</si>
  <si>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</si>
  <si>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</si>
  <si>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</si>
  <si>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</si>
  <si>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</si>
  <si>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</si>
  <si>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</si>
  <si>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</si>
  <si>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</si>
  <si>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</si>
  <si>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</si>
  <si>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</si>
  <si>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</si>
  <si>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</si>
  <si>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</si>
  <si>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</si>
  <si>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</si>
  <si>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</si>
  <si>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</si>
  <si>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</si>
  <si>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</si>
  <si>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</si>
  <si>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</si>
  <si>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</si>
  <si>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</si>
  <si>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</si>
  <si>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</si>
  <si>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</si>
  <si>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</si>
  <si>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</si>
  <si>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</si>
  <si>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</si>
  <si>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</si>
  <si>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</si>
  <si>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</si>
  <si>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</si>
  <si>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</si>
  <si>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</si>
  <si>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</si>
  <si>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</si>
  <si>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</si>
  <si>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</si>
  <si>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</si>
  <si>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</si>
  <si>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</si>
  <si>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</si>
  <si>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</si>
  <si>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</si>
  <si>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</si>
  <si>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</si>
  <si>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</si>
  <si>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</si>
  <si>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</si>
  <si>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</si>
  <si>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</si>
  <si>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</si>
  <si>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</si>
  <si>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</si>
  <si>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</si>
  <si>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</si>
  <si>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</si>
  <si>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</si>
  <si>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</si>
  <si>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</si>
  <si>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</si>
  <si>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</si>
  <si>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</si>
  <si>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</si>
  <si>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</si>
  <si>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</si>
  <si>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</si>
  <si>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</si>
  <si>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</si>
  <si>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</si>
  <si>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</si>
  <si>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</si>
  <si>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</si>
  <si>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</si>
  <si>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</si>
  <si>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</si>
  <si>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</si>
  <si>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</si>
  <si>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</si>
  <si>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</si>
  <si>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</si>
  <si>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</si>
  <si>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</si>
  <si>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</si>
  <si>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</si>
  <si>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</si>
  <si>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</si>
  <si>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</si>
  <si>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</si>
  <si>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</si>
  <si>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</si>
  <si>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</si>
  <si>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</si>
  <si>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</si>
  <si>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</si>
  <si>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</si>
  <si>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</si>
  <si>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</si>
  <si>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</si>
  <si>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</si>
  <si>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</si>
  <si>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</si>
  <si>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</si>
  <si>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</si>
  <si>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</si>
  <si>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</si>
  <si>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</si>
  <si>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</si>
  <si>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</si>
  <si>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</si>
  <si>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</si>
  <si>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</si>
  <si>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</si>
  <si>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</si>
  <si>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</si>
  <si>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</si>
  <si>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</si>
  <si>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</si>
  <si>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</si>
  <si>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</si>
  <si>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</si>
  <si>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</si>
  <si>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</si>
  <si>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</si>
  <si>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</si>
  <si>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</si>
  <si>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</si>
  <si>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</si>
  <si>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</si>
  <si>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</si>
  <si>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</si>
  <si>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</si>
  <si>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</si>
  <si>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</si>
  <si>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</si>
  <si>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</si>
  <si>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</si>
  <si>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</si>
  <si>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</si>
  <si>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</si>
  <si>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</si>
  <si>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</si>
  <si>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</si>
  <si>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</si>
  <si>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</si>
  <si>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</si>
  <si>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</si>
  <si>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</si>
  <si>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</si>
  <si>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</si>
  <si>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</si>
  <si>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</si>
  <si>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</si>
  <si>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</si>
  <si>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</si>
  <si>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</si>
  <si>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</si>
  <si>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</si>
  <si>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</si>
  <si>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</si>
  <si>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</si>
  <si>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</si>
  <si>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</si>
  <si>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</si>
  <si>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</si>
  <si>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</si>
  <si>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</si>
  <si>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</si>
  <si>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</si>
  <si>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</si>
  <si>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</si>
  <si>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</si>
  <si>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</si>
  <si>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</si>
  <si>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</si>
  <si>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</si>
  <si>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</si>
  <si>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</si>
  <si>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</si>
  <si>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</si>
  <si>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</si>
  <si>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</si>
  <si>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</si>
  <si>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</si>
  <si>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</si>
  <si>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</si>
  <si>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</si>
  <si>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</si>
  <si>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</si>
  <si>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</si>
  <si>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</si>
  <si>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</si>
  <si>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</si>
  <si>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</si>
  <si>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</si>
  <si>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</si>
  <si>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</si>
  <si>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</si>
  <si>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</si>
  <si>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</si>
  <si>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</si>
  <si>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</si>
  <si>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</si>
  <si>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</si>
  <si>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</si>
  <si>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</si>
  <si>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</si>
  <si>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</si>
  <si>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</si>
  <si>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</si>
  <si>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</si>
  <si>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</si>
  <si>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</si>
  <si>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</si>
  <si>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</si>
  <si>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</si>
  <si>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</si>
  <si>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</si>
  <si>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</si>
  <si>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</si>
  <si>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</si>
  <si>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</si>
  <si>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</si>
  <si>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</si>
  <si>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</si>
  <si>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</si>
  <si>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</si>
  <si>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</si>
  <si>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</si>
  <si>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</si>
  <si>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</si>
  <si>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</si>
  <si>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</si>
  <si>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</si>
  <si>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</si>
  <si>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</si>
  <si>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</si>
  <si>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</si>
  <si>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</si>
  <si>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</si>
  <si>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</si>
  <si>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</si>
  <si>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</si>
  <si>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</si>
  <si>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</si>
  <si>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</si>
  <si>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</si>
  <si>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</si>
  <si>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</si>
  <si>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</si>
  <si>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</si>
  <si>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</si>
  <si>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</si>
  <si>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</si>
  <si>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</si>
  <si>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</si>
  <si>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</si>
  <si>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</si>
  <si>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</si>
  <si>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</si>
  <si>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</si>
  <si>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</si>
  <si>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</si>
  <si>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</si>
  <si>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</si>
  <si>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</si>
  <si>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</si>
  <si>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</si>
  <si>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</si>
  <si>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</si>
  <si>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</si>
  <si>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</si>
  <si>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</si>
  <si>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</si>
  <si>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</si>
  <si>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</si>
  <si>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</si>
  <si>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</si>
  <si>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</si>
  <si>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</si>
  <si>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</si>
  <si>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</si>
  <si>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</si>
  <si>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</si>
  <si>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</si>
  <si>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</si>
  <si>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</si>
  <si>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</si>
  <si>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</si>
  <si>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</si>
  <si>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</si>
  <si>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</si>
  <si>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</si>
  <si>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</si>
  <si>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</si>
  <si>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</si>
  <si>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</si>
  <si>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</si>
  <si>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</si>
  <si>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</si>
  <si>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</si>
  <si>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</si>
  <si>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</si>
  <si>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</si>
  <si>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</si>
  <si>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</si>
  <si>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</si>
  <si>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</si>
  <si>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</si>
  <si>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</si>
  <si>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</si>
  <si>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</si>
  <si>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</si>
  <si>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</si>
  <si>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</si>
  <si>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</si>
  <si>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</si>
  <si>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</si>
  <si>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</si>
  <si>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</si>
  <si>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</si>
  <si>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</si>
  <si>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</si>
  <si>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</si>
  <si>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</si>
  <si>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</si>
  <si>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</si>
  <si>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</si>
  <si>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</si>
  <si>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</si>
  <si>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</si>
  <si>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</si>
  <si>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</si>
  <si>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</si>
  <si>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</si>
  <si>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</si>
  <si>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</si>
  <si>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</si>
  <si>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</si>
  <si>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</si>
  <si>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</si>
  <si>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</si>
  <si>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</si>
  <si>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</si>
  <si>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</si>
  <si>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</si>
  <si>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</si>
  <si>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</si>
  <si>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</si>
  <si>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</si>
  <si>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</si>
  <si>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</si>
  <si>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</si>
  <si>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</si>
  <si>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</si>
  <si>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</si>
  <si>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</si>
  <si>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</si>
  <si>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</si>
  <si>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</si>
  <si>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</si>
  <si>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</si>
  <si>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</si>
  <si>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</si>
  <si>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</si>
  <si>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</si>
  <si>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</si>
  <si>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</si>
  <si>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</si>
  <si>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</si>
  <si>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</si>
  <si>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</si>
  <si>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</si>
  <si>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</si>
  <si>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</si>
  <si>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</si>
  <si>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</si>
  <si>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</si>
  <si>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</si>
  <si>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</si>
  <si>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</si>
  <si>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</si>
  <si>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</si>
  <si>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</si>
  <si>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</si>
  <si>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</si>
  <si>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</si>
  <si>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</si>
  <si>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</si>
  <si>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</si>
  <si>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</si>
  <si>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</si>
  <si>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</si>
  <si>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</si>
  <si>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</si>
  <si>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</si>
  <si>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</si>
  <si>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</si>
  <si>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</si>
  <si>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</si>
  <si>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</si>
  <si>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</si>
  <si>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</si>
  <si>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</si>
  <si>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</si>
  <si>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</si>
  <si>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</si>
  <si>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</si>
  <si>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</si>
  <si>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</si>
  <si>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</si>
  <si>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</si>
  <si>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</si>
  <si>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</si>
  <si>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</si>
  <si>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</si>
  <si>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</si>
  <si>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</si>
  <si>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</si>
  <si>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</si>
  <si>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</si>
  <si>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</si>
  <si>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</si>
  <si>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</si>
  <si>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</si>
  <si>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</si>
  <si>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</si>
  <si>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</si>
  <si>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</si>
  <si>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</si>
  <si>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</si>
  <si>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</si>
  <si>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</si>
  <si>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</si>
  <si>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</si>
  <si>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</si>
  <si>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</si>
  <si>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</si>
  <si>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</si>
  <si>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</si>
  <si>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</si>
  <si>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</si>
  <si>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</si>
  <si>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</si>
  <si>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</si>
  <si>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</si>
  <si>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</si>
  <si>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</si>
  <si>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</si>
  <si>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</si>
  <si>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</si>
  <si>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</si>
  <si>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</si>
  <si>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</si>
  <si>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</si>
  <si>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</si>
  <si>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</si>
  <si>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</si>
  <si>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</si>
  <si>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</si>
  <si>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</si>
  <si>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</si>
  <si>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</si>
  <si>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</si>
  <si>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</si>
  <si>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</si>
  <si>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</si>
  <si>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</si>
  <si>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</si>
  <si>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</si>
  <si>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</si>
  <si>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</si>
  <si>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</si>
  <si>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</si>
  <si>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</si>
  <si>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</si>
  <si>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</si>
  <si>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</si>
  <si>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</si>
  <si>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</si>
  <si>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</si>
  <si>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</si>
  <si>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</si>
  <si>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</si>
  <si>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</si>
  <si>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</si>
  <si>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</si>
  <si>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</si>
  <si>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</si>
  <si>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</si>
  <si>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</si>
  <si>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</si>
  <si>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</si>
  <si>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</si>
  <si>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</si>
  <si>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</si>
  <si>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</si>
  <si>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</si>
  <si>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</si>
  <si>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</si>
  <si>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</si>
  <si>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</si>
  <si>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</si>
  <si>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</si>
  <si>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</si>
  <si>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</si>
  <si>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</si>
  <si>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</si>
  <si>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</si>
  <si>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</si>
  <si>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</si>
  <si>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</si>
  <si>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</si>
  <si>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</si>
  <si>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</si>
  <si>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</si>
  <si>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</si>
  <si>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</si>
  <si>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</si>
  <si>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</si>
  <si>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</si>
  <si>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</si>
  <si>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</si>
  <si>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</si>
  <si>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</si>
  <si>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</si>
  <si>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</si>
  <si>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</si>
  <si>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</si>
  <si>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</si>
  <si>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</si>
  <si>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</si>
  <si>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</si>
  <si>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</si>
  <si>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</si>
  <si>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</si>
  <si>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</si>
  <si>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</si>
  <si>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</si>
  <si>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</si>
  <si>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</si>
  <si>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</si>
  <si>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</si>
  <si>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</si>
  <si>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</si>
  <si>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</si>
  <si>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</si>
  <si>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</si>
  <si>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</si>
  <si>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</si>
  <si>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</si>
  <si>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</si>
  <si>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</si>
  <si>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</si>
  <si>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</si>
  <si>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</si>
  <si>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</si>
  <si>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</si>
  <si>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</si>
  <si>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</si>
  <si>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</si>
  <si>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</si>
  <si>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</si>
  <si>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</si>
  <si>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</si>
  <si>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</si>
  <si>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</si>
  <si>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</si>
  <si>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</si>
  <si>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</si>
  <si>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</si>
  <si>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</si>
  <si>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</si>
  <si>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</si>
  <si>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</si>
  <si>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</si>
  <si>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</si>
  <si>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</si>
  <si>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</si>
  <si>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</si>
  <si>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</si>
  <si>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</si>
  <si>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</si>
  <si>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</si>
  <si>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</si>
  <si>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</si>
  <si>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</si>
  <si>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</si>
  <si>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</si>
  <si>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</si>
  <si>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</si>
  <si>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</si>
  <si>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</si>
  <si>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</si>
  <si>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</si>
  <si>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</si>
  <si>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</si>
  <si>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</si>
  <si>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</si>
  <si>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</si>
  <si>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</si>
  <si>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</si>
  <si>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</si>
  <si>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</si>
  <si>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</si>
  <si>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</si>
  <si>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</si>
  <si>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</si>
  <si>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</si>
  <si>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</si>
  <si>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</si>
  <si>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</si>
  <si>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</si>
  <si>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</si>
  <si>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</si>
  <si>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</si>
  <si>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</si>
  <si>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</si>
  <si>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</si>
  <si>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</si>
  <si>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</si>
  <si>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</si>
  <si>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</si>
  <si>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</si>
  <si>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</si>
  <si>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</si>
  <si>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</si>
  <si>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</si>
  <si>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</si>
  <si>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</si>
  <si>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</si>
  <si>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</si>
  <si>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</si>
  <si>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</si>
  <si>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</si>
  <si>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</si>
  <si>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</si>
  <si>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</si>
  <si>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</si>
  <si>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</si>
  <si>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</si>
  <si>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</si>
  <si>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</si>
  <si>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</si>
  <si>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</si>
  <si>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</si>
  <si>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</si>
  <si>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</si>
  <si>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</si>
  <si>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</si>
  <si>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</si>
  <si>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</si>
  <si>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</si>
  <si>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</si>
  <si>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</si>
  <si>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</si>
  <si>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</si>
  <si>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</si>
  <si>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</si>
  <si>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</si>
  <si>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</si>
  <si>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</si>
  <si>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</si>
  <si>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</si>
  <si>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</si>
  <si>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</si>
  <si>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</si>
  <si>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</si>
  <si>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</si>
  <si>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</si>
  <si>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</si>
  <si>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</si>
  <si>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</si>
  <si>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</si>
  <si>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</si>
  <si>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</si>
  <si>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</si>
  <si>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</si>
  <si>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</si>
  <si>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</si>
  <si>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</si>
  <si>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</si>
  <si>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</si>
  <si>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</si>
  <si>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</si>
  <si>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</si>
  <si>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</si>
  <si>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</si>
  <si>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</si>
  <si>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</si>
  <si>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</si>
  <si>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</si>
  <si>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</si>
  <si>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</si>
  <si>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</si>
  <si>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</si>
  <si>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</si>
  <si>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</si>
  <si>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</si>
  <si>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</si>
  <si>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</si>
  <si>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</si>
  <si>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</si>
  <si>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</si>
  <si>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</si>
  <si>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</si>
  <si>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</si>
  <si>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</si>
  <si>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</si>
  <si>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</si>
  <si>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</si>
  <si>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</si>
  <si>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</si>
  <si>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</si>
  <si>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</si>
  <si>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</si>
  <si>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</si>
  <si>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</si>
  <si>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</si>
  <si>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</si>
  <si>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</si>
  <si>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</si>
  <si>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</si>
  <si>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</si>
  <si>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</si>
  <si>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</si>
  <si>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</si>
  <si>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</si>
  <si>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</si>
  <si>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</si>
  <si>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</si>
  <si>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</si>
  <si>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</si>
  <si>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</si>
  <si>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</si>
  <si>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</si>
  <si>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</si>
  <si>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</si>
  <si>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</si>
  <si>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</si>
  <si>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</si>
  <si>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</si>
  <si>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</si>
  <si>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</si>
  <si>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</si>
  <si>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</si>
  <si>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</si>
  <si>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</si>
  <si>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</si>
  <si>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</si>
  <si>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</si>
  <si>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</si>
  <si>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</si>
  <si>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</si>
  <si>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</si>
  <si>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</si>
  <si>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</si>
  <si>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</si>
  <si>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</si>
  <si>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</si>
  <si>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</si>
  <si>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</si>
  <si>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</si>
  <si>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</si>
  <si>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</si>
  <si>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</si>
  <si>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</si>
  <si>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</si>
  <si>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</si>
  <si>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</si>
  <si>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</si>
  <si>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</si>
  <si>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</si>
  <si>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</si>
  <si>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</si>
  <si>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</si>
  <si>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</si>
  <si>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</si>
  <si>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</si>
  <si>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</si>
  <si>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</si>
  <si>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</si>
  <si>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</si>
  <si>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</si>
  <si>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</si>
  <si>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</si>
  <si>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</si>
  <si>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</si>
  <si>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</si>
  <si>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</si>
  <si>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</si>
  <si>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</si>
  <si>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</si>
  <si>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</si>
  <si>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</si>
  <si>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</si>
  <si>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</si>
  <si>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</si>
  <si>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</si>
  <si>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</si>
  <si>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</si>
  <si>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</si>
  <si>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</si>
  <si>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</si>
  <si>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</si>
  <si>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</si>
  <si>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</si>
  <si>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</si>
  <si>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</si>
  <si>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</si>
  <si>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</si>
  <si>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</si>
  <si>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</si>
  <si>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</si>
  <si>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</si>
  <si>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</si>
  <si>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</si>
  <si>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</si>
  <si>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</si>
  <si>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</si>
  <si>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</si>
  <si>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</si>
  <si>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</si>
  <si>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</si>
  <si>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</si>
  <si>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</si>
  <si>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</si>
  <si>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</si>
  <si>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</si>
  <si>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</si>
  <si>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</si>
  <si>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</si>
  <si>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</si>
  <si>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</si>
  <si>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</si>
  <si>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</si>
  <si>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</si>
  <si>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</si>
  <si>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</si>
  <si>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</si>
  <si>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</si>
  <si>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</si>
  <si>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</si>
  <si>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</si>
  <si>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</si>
  <si>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</si>
  <si>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</si>
  <si>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</si>
  <si>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</si>
  <si>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</si>
  <si>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</si>
  <si>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</si>
  <si>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</si>
  <si>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</si>
  <si>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</si>
  <si>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</si>
  <si>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</si>
  <si>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</si>
  <si>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</si>
  <si>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</si>
  <si>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</si>
  <si>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</si>
  <si>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</si>
  <si>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</si>
  <si>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</si>
  <si>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</si>
  <si>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</si>
  <si>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</si>
  <si>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</si>
  <si>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</si>
  <si>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</si>
  <si>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</si>
  <si>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</si>
  <si>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</si>
  <si>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</si>
  <si>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</si>
  <si>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</si>
  <si>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</si>
  <si>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</si>
  <si>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</si>
  <si>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</si>
  <si>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</si>
  <si>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</si>
  <si>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</si>
  <si>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</si>
  <si>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</si>
  <si>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</si>
  <si>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</si>
  <si>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</si>
  <si>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</si>
  <si>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</si>
  <si>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</si>
  <si>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</si>
  <si>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</si>
  <si>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</si>
  <si>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</si>
  <si>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</si>
  <si>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</si>
  <si>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</si>
  <si>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</si>
  <si>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</si>
  <si>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</si>
  <si>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</si>
  <si>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</si>
  <si>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</si>
  <si>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</si>
  <si>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</si>
  <si>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</si>
  <si>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</si>
  <si>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</si>
  <si>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</si>
  <si>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</si>
  <si>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</si>
  <si>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</si>
  <si>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</si>
  <si>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</si>
  <si>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</si>
  <si>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</si>
  <si>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</si>
  <si>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</si>
  <si>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</si>
  <si>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</si>
  <si>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</si>
  <si>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</si>
  <si>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</si>
  <si>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</si>
  <si>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</si>
  <si>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</si>
  <si>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</si>
  <si>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</si>
  <si>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</si>
  <si>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</si>
  <si>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</si>
  <si>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</si>
  <si>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</si>
  <si>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</si>
  <si>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</si>
  <si>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</si>
  <si>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</si>
  <si>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</si>
  <si>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</si>
  <si>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</si>
  <si>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</si>
  <si>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</si>
  <si>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</si>
  <si>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</si>
  <si>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</si>
  <si>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</si>
  <si>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</si>
  <si>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</si>
  <si>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</si>
  <si>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</si>
  <si>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</si>
  <si>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</si>
  <si>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</si>
  <si>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</si>
  <si>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</si>
  <si>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</si>
  <si>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</si>
  <si>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</si>
  <si>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</si>
  <si>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</si>
  <si>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</si>
  <si>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</si>
  <si>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</si>
  <si>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</si>
  <si>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</si>
  <si>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</si>
  <si>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</si>
  <si>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</si>
  <si>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</si>
  <si>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</si>
  <si>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</si>
  <si>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</si>
  <si>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</si>
  <si>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</si>
  <si>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</si>
  <si>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</si>
  <si>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</si>
  <si>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</si>
  <si>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</si>
  <si>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</si>
  <si>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</si>
  <si>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</si>
  <si>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</si>
  <si>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</si>
  <si>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</si>
  <si>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</si>
  <si>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</si>
  <si>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</si>
  <si>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</si>
  <si>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</si>
  <si>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</si>
  <si>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</si>
  <si>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</si>
  <si>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</si>
  <si>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</si>
  <si>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</si>
  <si>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</si>
  <si>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</si>
  <si>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</si>
  <si>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</si>
  <si>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</si>
  <si>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</si>
  <si>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</si>
  <si>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</si>
  <si>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</si>
  <si>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</si>
  <si>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</si>
  <si>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</si>
  <si>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</si>
  <si>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</si>
  <si>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</si>
  <si>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</si>
  <si>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</si>
  <si>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</si>
  <si>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</si>
  <si>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</si>
  <si>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</si>
  <si>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</si>
  <si>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</si>
  <si>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</si>
  <si>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</si>
  <si>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</si>
  <si>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</si>
  <si>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</si>
  <si>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</si>
  <si>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</si>
  <si>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</si>
  <si>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</si>
  <si>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</si>
  <si>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</si>
  <si>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</si>
  <si>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</si>
  <si>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</si>
  <si>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</si>
  <si>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</si>
  <si>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</si>
  <si>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</si>
  <si>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</si>
  <si>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</si>
  <si>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</si>
  <si>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</si>
  <si>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</si>
  <si>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</si>
  <si>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</si>
  <si>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</si>
  <si>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</si>
  <si>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</si>
  <si>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</si>
  <si>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</si>
  <si>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</si>
  <si>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</si>
  <si>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</si>
  <si>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</si>
  <si>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</si>
  <si>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</si>
  <si>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</si>
  <si>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</si>
  <si>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</si>
  <si>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</si>
  <si>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</si>
  <si>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</si>
  <si>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</si>
  <si>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</si>
  <si>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</si>
  <si>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</si>
  <si>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</si>
  <si>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</si>
  <si>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</si>
  <si>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</si>
  <si>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</si>
  <si>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</si>
  <si>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</si>
  <si>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</si>
  <si>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</si>
  <si>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</si>
  <si>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</si>
  <si>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</si>
  <si>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</si>
  <si>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</si>
  <si>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</si>
  <si>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</si>
  <si>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</si>
  <si>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</si>
  <si>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</si>
  <si>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</si>
  <si>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</si>
  <si>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</si>
  <si>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</si>
  <si>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</si>
  <si>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</si>
  <si>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</si>
  <si>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</si>
  <si>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</si>
  <si>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</si>
  <si>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</si>
  <si>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</si>
  <si>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</si>
  <si>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</si>
  <si>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</si>
  <si>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</si>
  <si>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</si>
  <si>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</si>
  <si>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</si>
  <si>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</si>
  <si>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</si>
  <si>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</si>
  <si>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</si>
  <si>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</si>
  <si>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</si>
  <si>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</si>
  <si>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</si>
  <si>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</si>
  <si>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</si>
  <si>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</si>
  <si>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</si>
  <si>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</si>
  <si>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</si>
  <si>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</si>
  <si>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</si>
  <si>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</si>
  <si>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</si>
  <si>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</si>
  <si>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</si>
  <si>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</si>
  <si>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</si>
  <si>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</si>
  <si>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</si>
  <si>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</si>
  <si>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</si>
  <si>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</si>
  <si>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</si>
  <si>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</si>
  <si>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</si>
  <si>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</si>
  <si>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</si>
  <si>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</si>
  <si>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</si>
  <si>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</si>
  <si>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</si>
  <si>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</si>
  <si>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</si>
  <si>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</si>
  <si>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</si>
  <si>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</si>
  <si>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</si>
  <si>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</si>
  <si>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</si>
  <si>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</si>
  <si>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</si>
  <si>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</si>
  <si>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</si>
  <si>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</si>
  <si>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</si>
  <si>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</si>
  <si>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</si>
  <si>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</si>
  <si>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</si>
  <si>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</si>
  <si>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</si>
  <si>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</si>
  <si>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</si>
  <si>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</si>
  <si>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</si>
  <si>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</si>
  <si>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</si>
  <si>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</si>
  <si>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</si>
  <si>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</si>
  <si>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</si>
  <si>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</si>
  <si>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</si>
  <si>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</si>
  <si>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</si>
  <si>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</si>
  <si>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</si>
  <si>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</si>
  <si>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</si>
  <si>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</si>
  <si>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</si>
  <si>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</si>
  <si>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</si>
  <si>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</si>
  <si>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</si>
  <si>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</si>
  <si>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</si>
  <si>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</si>
  <si>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</si>
  <si>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</si>
  <si>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</si>
  <si>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</si>
  <si>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</si>
  <si>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</si>
  <si>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</si>
  <si>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</si>
  <si>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</si>
  <si>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</si>
  <si>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</si>
  <si>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</si>
  <si>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</si>
  <si>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</si>
  <si>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</si>
  <si>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</si>
  <si>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</si>
  <si>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</si>
  <si>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</si>
  <si>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</si>
  <si>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</si>
  <si>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</si>
  <si>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</si>
  <si>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</si>
  <si>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</si>
  <si>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</si>
  <si>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</si>
  <si>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</si>
  <si>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</si>
  <si>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</si>
  <si>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</si>
  <si>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</si>
  <si>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</si>
  <si>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</si>
  <si>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</si>
  <si>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</si>
  <si>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</si>
  <si>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</si>
  <si>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</si>
  <si>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</si>
  <si>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</si>
  <si>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</si>
  <si>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</si>
  <si>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</si>
  <si>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</si>
  <si>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</si>
  <si>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</si>
  <si>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</si>
  <si>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</si>
  <si>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</si>
  <si>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</si>
  <si>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</si>
  <si>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</si>
  <si>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</si>
  <si>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</si>
  <si>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</si>
  <si>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</si>
  <si>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</si>
  <si>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</si>
  <si>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</si>
  <si>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</si>
  <si>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</si>
  <si>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</si>
  <si>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</si>
  <si>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</si>
  <si>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</si>
  <si>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</si>
  <si>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</si>
  <si>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</si>
  <si>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</si>
  <si>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</si>
  <si>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</si>
  <si>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</si>
  <si>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</si>
  <si>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</si>
  <si>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</si>
  <si>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</si>
  <si>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</si>
  <si>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</si>
  <si>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</si>
  <si>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</si>
  <si>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</si>
  <si>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</si>
  <si>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</si>
  <si>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</si>
  <si>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</si>
  <si>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</si>
  <si>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</si>
  <si>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</si>
  <si>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</si>
  <si>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</si>
  <si>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</si>
  <si>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</si>
  <si>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</si>
  <si>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</si>
  <si>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</si>
  <si>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</si>
  <si>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</si>
  <si>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</si>
  <si>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</si>
  <si>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</si>
  <si>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</si>
  <si>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</si>
  <si>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</si>
  <si>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</si>
  <si>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</si>
  <si>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</si>
  <si>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</si>
  <si>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</si>
  <si>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</si>
  <si>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</si>
  <si>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</si>
  <si>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</si>
  <si>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</si>
  <si>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</si>
  <si>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</si>
  <si>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</si>
  <si>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</si>
  <si>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</si>
  <si>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</si>
  <si>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</si>
  <si>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</si>
  <si>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</si>
  <si>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</si>
  <si>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</si>
  <si>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</si>
  <si>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</si>
  <si>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</si>
  <si>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</si>
  <si>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</si>
  <si>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</si>
  <si>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</si>
  <si>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</si>
  <si>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</si>
  <si>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</si>
  <si>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</si>
  <si>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</si>
  <si>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</si>
  <si>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</si>
  <si>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</si>
  <si>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</si>
  <si>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</si>
  <si>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</si>
  <si>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</si>
  <si>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</si>
  <si>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</si>
  <si>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</si>
  <si>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</si>
  <si>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</si>
  <si>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</si>
  <si>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</si>
  <si>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</si>
  <si>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</si>
  <si>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</si>
  <si>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</si>
  <si>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</si>
  <si>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</si>
  <si>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</si>
  <si>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</si>
  <si>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</si>
  <si>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</si>
  <si>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</si>
  <si>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</si>
  <si>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</si>
  <si>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</si>
  <si>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</si>
  <si>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</si>
  <si>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</si>
  <si>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</si>
  <si>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</si>
  <si>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</si>
  <si>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</si>
  <si>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</si>
  <si>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</si>
  <si>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</si>
  <si>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</si>
  <si>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</si>
  <si>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</si>
  <si>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</si>
  <si>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</si>
  <si>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</si>
  <si>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</si>
  <si>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</si>
  <si>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</si>
  <si>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</si>
  <si>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</si>
  <si>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</si>
  <si>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</si>
  <si>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</si>
  <si>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</si>
  <si>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</si>
  <si>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</si>
  <si>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</si>
  <si>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</si>
  <si>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</si>
  <si>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</si>
  <si>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</si>
  <si>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</si>
  <si>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</si>
  <si>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</si>
  <si>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</si>
  <si>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</si>
  <si>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</si>
  <si>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</si>
  <si>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</si>
  <si>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</si>
  <si>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</si>
  <si>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</si>
  <si>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</si>
  <si>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</si>
  <si>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</si>
  <si>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</si>
  <si>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</si>
  <si>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</si>
  <si>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</si>
  <si>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</si>
  <si>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</si>
  <si>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</si>
  <si>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</si>
  <si>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</si>
  <si>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</si>
  <si>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</si>
  <si>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</si>
  <si>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</si>
  <si>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</si>
  <si>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</si>
  <si>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</si>
  <si>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</si>
  <si>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</si>
  <si>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</si>
  <si>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</si>
  <si>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</si>
  <si>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</si>
  <si>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</si>
  <si>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</si>
  <si>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</si>
  <si>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</si>
  <si>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</si>
  <si>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</si>
  <si>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</si>
  <si>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</si>
  <si>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</si>
  <si>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</si>
  <si>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</si>
  <si>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</si>
  <si>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</si>
  <si>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</si>
  <si>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</si>
  <si>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</si>
  <si>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</si>
  <si>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</si>
  <si>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</si>
  <si>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</si>
  <si>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</si>
  <si>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</si>
  <si>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</si>
  <si>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</si>
  <si>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</si>
  <si>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</si>
  <si>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</si>
  <si>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</si>
  <si>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</si>
  <si>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</si>
  <si>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</si>
  <si>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</si>
  <si>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</si>
  <si>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</si>
  <si>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</si>
  <si>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</si>
  <si>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</si>
  <si>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</si>
  <si>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</si>
  <si>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</si>
  <si>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</si>
  <si>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</si>
  <si>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</si>
  <si>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</si>
  <si>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</si>
  <si>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</si>
  <si>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</si>
  <si>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</si>
  <si>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</si>
  <si>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</si>
  <si>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</si>
  <si>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</si>
  <si>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</si>
  <si>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</si>
  <si>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</si>
  <si>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</si>
  <si>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</si>
  <si>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</si>
  <si>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</si>
  <si>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</si>
  <si>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</si>
  <si>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</si>
  <si>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</si>
  <si>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</si>
  <si>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</si>
  <si>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</si>
  <si>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</si>
  <si>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</si>
  <si>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</si>
  <si>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</si>
  <si>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</si>
  <si>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</si>
  <si>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</si>
  <si>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</si>
  <si>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</si>
  <si>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</si>
  <si>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</si>
  <si>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</si>
  <si>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</si>
  <si>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</si>
  <si>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</si>
  <si>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</si>
  <si>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</si>
  <si>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</si>
  <si>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</si>
  <si>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</si>
  <si>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</si>
  <si>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</si>
  <si>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</si>
  <si>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</si>
  <si>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</si>
  <si>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</si>
  <si>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</si>
  <si>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</si>
  <si>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</si>
  <si>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</si>
  <si>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</si>
  <si>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</si>
  <si>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</si>
  <si>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</si>
  <si>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</si>
  <si>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</si>
  <si>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</si>
  <si>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</si>
  <si>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</si>
  <si>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</si>
  <si>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</si>
  <si>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</si>
  <si>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</si>
  <si>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</si>
  <si>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</si>
  <si>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</si>
  <si>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</si>
  <si>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</si>
  <si>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</si>
  <si>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</si>
  <si>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</si>
  <si>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</si>
  <si>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</si>
  <si>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</si>
  <si>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</si>
  <si>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</si>
  <si>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</si>
  <si>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</si>
  <si>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</si>
  <si>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</si>
  <si>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</si>
  <si>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</si>
  <si>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</si>
  <si>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</si>
  <si>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</si>
  <si>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</si>
  <si>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</si>
  <si>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</si>
  <si>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</si>
  <si>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</si>
  <si>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</si>
  <si>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</si>
  <si>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</si>
  <si>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</si>
  <si>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</si>
  <si>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</si>
  <si>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</si>
  <si>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</si>
  <si>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</si>
  <si>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</si>
  <si>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</si>
  <si>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</si>
  <si>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</si>
  <si>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</si>
  <si>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</si>
  <si>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</si>
  <si>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</si>
  <si>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</si>
  <si>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</si>
  <si>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</si>
  <si>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</si>
  <si>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</si>
  <si>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</si>
  <si>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</si>
  <si>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</si>
  <si>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</si>
  <si>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</si>
  <si>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</si>
  <si>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</si>
  <si>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</si>
  <si>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</si>
  <si>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</si>
  <si>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</si>
  <si>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</si>
  <si>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</si>
  <si>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</si>
  <si>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</si>
  <si>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</si>
  <si>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</si>
  <si>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</si>
  <si>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</si>
  <si>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</si>
  <si>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</si>
  <si>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</si>
  <si>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</si>
  <si>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</si>
  <si>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</si>
  <si>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</si>
  <si>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</si>
  <si>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</si>
  <si>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</si>
  <si>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</si>
  <si>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</si>
  <si>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</si>
  <si>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</si>
  <si>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</si>
  <si>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</si>
  <si>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</si>
  <si>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</si>
  <si>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</si>
  <si>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</si>
  <si>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</si>
  <si>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</si>
  <si>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</si>
  <si>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</si>
  <si>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</si>
  <si>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</si>
  <si>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</si>
  <si>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</si>
  <si>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</si>
  <si>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</si>
  <si>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</si>
  <si>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</si>
  <si>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</si>
  <si>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</si>
  <si>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</si>
  <si>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</si>
  <si>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</si>
  <si>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</si>
  <si>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</si>
  <si>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</si>
  <si>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</si>
  <si>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</si>
  <si>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</si>
  <si>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</si>
  <si>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</si>
  <si>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</si>
  <si>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</si>
  <si>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</si>
  <si>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</si>
  <si>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</si>
  <si>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</si>
  <si>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</si>
  <si>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</si>
  <si>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</si>
  <si>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</si>
  <si>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</si>
  <si>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</si>
  <si>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</si>
  <si>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</si>
  <si>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</si>
  <si>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</si>
  <si>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</si>
  <si>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</si>
  <si>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</si>
  <si>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</si>
  <si>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</si>
  <si>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</si>
  <si>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</si>
  <si>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</si>
  <si>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</si>
  <si>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</si>
  <si>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</si>
  <si>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</si>
  <si>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</si>
  <si>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</si>
  <si>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</si>
  <si>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</si>
  <si>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</si>
  <si>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</si>
  <si>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</si>
  <si>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</si>
  <si>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</si>
  <si>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</si>
  <si>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</si>
  <si>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</si>
  <si>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</si>
  <si>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</si>
  <si>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</si>
  <si>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</si>
  <si>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</si>
  <si>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</si>
  <si>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</si>
  <si>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</si>
  <si>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</si>
  <si>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</si>
  <si>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</si>
  <si>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</si>
  <si>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</si>
  <si>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</si>
  <si>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</si>
  <si>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</si>
  <si>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</si>
  <si>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</si>
  <si>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</si>
  <si>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</si>
  <si>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</si>
  <si>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</si>
  <si>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</si>
  <si>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</si>
  <si>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</si>
  <si>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</si>
  <si>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</si>
  <si>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</si>
  <si>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</si>
  <si>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</si>
  <si>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</si>
  <si>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</si>
  <si>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</si>
  <si>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</si>
  <si>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</si>
  <si>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</si>
  <si>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</si>
  <si>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</si>
  <si>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</si>
  <si>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</si>
  <si>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</si>
  <si>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</si>
  <si>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</si>
  <si>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</si>
  <si>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</si>
  <si>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</si>
  <si>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</si>
  <si>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</si>
  <si>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</si>
  <si>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</si>
  <si>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</si>
  <si>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</si>
  <si>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</si>
  <si>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</si>
  <si>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</si>
  <si>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</si>
  <si>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</si>
  <si>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</si>
  <si>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</si>
  <si>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</si>
  <si>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</si>
  <si>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</si>
  <si>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</si>
  <si>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</si>
  <si>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</si>
  <si>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</si>
  <si>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</si>
  <si>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</si>
  <si>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</si>
  <si>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</si>
  <si>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</si>
  <si>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</si>
  <si>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</si>
  <si>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</si>
  <si>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</si>
  <si>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</si>
  <si>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</si>
  <si>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</si>
  <si>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</si>
  <si>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</si>
  <si>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</si>
  <si>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</si>
  <si>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</si>
  <si>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</si>
  <si>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</si>
  <si>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</si>
  <si>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</si>
  <si>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</si>
  <si>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</si>
  <si>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</si>
  <si>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</si>
  <si>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</si>
  <si>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</si>
  <si>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</si>
  <si>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</si>
  <si>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</si>
  <si>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</si>
  <si>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</si>
  <si>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</si>
  <si>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</si>
  <si>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</si>
  <si>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</si>
  <si>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</si>
  <si>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</si>
  <si>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</si>
  <si>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</si>
  <si>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</si>
  <si>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</si>
  <si>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</si>
  <si>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</si>
  <si>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</si>
  <si>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</si>
  <si>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</si>
  <si>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</si>
  <si>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</si>
  <si>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</si>
  <si>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</si>
  <si>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</si>
  <si>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</si>
  <si>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</si>
  <si>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</si>
  <si>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</si>
  <si>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</si>
  <si>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</si>
  <si>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</si>
  <si>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</si>
  <si>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</si>
  <si>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</si>
  <si>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</si>
  <si>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</si>
  <si>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</si>
  <si>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</si>
  <si>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</si>
  <si>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</si>
  <si>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</si>
  <si>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</si>
  <si>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</si>
  <si>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</si>
  <si>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</si>
  <si>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</si>
  <si>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</si>
  <si>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</si>
  <si>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</si>
  <si>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</si>
  <si>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</si>
  <si>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</si>
  <si>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</si>
  <si>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</si>
  <si>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</si>
  <si>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</si>
  <si>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</si>
  <si>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</si>
  <si>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</si>
  <si>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</si>
  <si>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</si>
  <si>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</si>
  <si>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</si>
  <si>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</si>
  <si>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</si>
  <si>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</si>
  <si>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</si>
  <si>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</si>
  <si>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</si>
  <si>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</si>
  <si>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</si>
  <si>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</si>
  <si>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</si>
  <si>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</si>
  <si>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</si>
  <si>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</si>
  <si>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</si>
  <si>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</si>
  <si>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</si>
  <si>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</si>
  <si>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</si>
  <si>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</si>
  <si>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</si>
  <si>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</si>
  <si>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</si>
  <si>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</si>
  <si>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</si>
  <si>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</si>
  <si>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</si>
  <si>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</si>
  <si>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</si>
  <si>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</si>
  <si>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</si>
  <si>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</si>
  <si>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</si>
  <si>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</si>
  <si>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</si>
  <si>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</si>
  <si>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</si>
  <si>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</si>
  <si>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</si>
  <si>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</si>
  <si>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</si>
  <si>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</si>
  <si>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</si>
  <si>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</si>
  <si>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</si>
  <si>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</si>
  <si>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</si>
  <si>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</si>
  <si>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</si>
  <si>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</si>
  <si>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</si>
  <si>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</si>
  <si>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</si>
  <si>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</si>
  <si>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</si>
  <si>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</si>
  <si>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</si>
  <si>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</si>
  <si>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</si>
  <si>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</si>
  <si>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</si>
  <si>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</si>
  <si>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</si>
  <si>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</si>
  <si>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</si>
  <si>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</si>
  <si>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</si>
  <si>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</si>
  <si>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</si>
  <si>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</si>
  <si>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</si>
  <si>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</si>
  <si>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</si>
  <si>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</si>
  <si>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</si>
  <si>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</si>
  <si>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</si>
  <si>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</si>
  <si>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</si>
  <si>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</si>
  <si>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</si>
  <si>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</si>
  <si>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</si>
  <si>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</si>
  <si>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</si>
  <si>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</si>
  <si>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</si>
  <si>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</si>
  <si>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</si>
  <si>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</si>
  <si>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</si>
  <si>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</si>
  <si>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</si>
  <si>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</si>
  <si>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</si>
  <si>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</si>
  <si>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</si>
  <si>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</si>
  <si>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</si>
  <si>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</si>
  <si>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</si>
  <si>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</si>
  <si>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</si>
  <si>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</si>
  <si>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</si>
  <si>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</si>
  <si>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</si>
  <si>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</si>
  <si>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</si>
  <si>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</si>
  <si>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</si>
  <si>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</si>
  <si>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</si>
  <si>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</si>
  <si>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</si>
  <si>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</si>
  <si>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</si>
  <si>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</si>
  <si>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</si>
  <si>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</si>
  <si>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</si>
  <si>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</si>
  <si>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</si>
  <si>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</si>
  <si>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</si>
  <si>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</si>
  <si>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</si>
  <si>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</si>
  <si>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</si>
  <si>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</si>
  <si>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</si>
  <si>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</si>
  <si>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</si>
  <si>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</si>
  <si>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</si>
  <si>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</si>
  <si>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</si>
  <si>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</si>
  <si>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</si>
  <si>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</si>
  <si>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</si>
  <si>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</si>
  <si>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</si>
  <si>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</si>
  <si>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</si>
  <si>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</si>
  <si>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</si>
  <si>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</si>
  <si>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</si>
  <si>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</si>
  <si>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</si>
  <si>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</si>
  <si>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</si>
  <si>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</si>
  <si>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</si>
  <si>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</si>
  <si>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</si>
  <si>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</si>
  <si>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</si>
  <si>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</si>
  <si>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</si>
  <si>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</si>
  <si>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</si>
  <si>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</si>
  <si>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</si>
  <si>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</si>
  <si>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</si>
  <si>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</si>
  <si>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</si>
  <si>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</si>
  <si>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</si>
  <si>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</si>
  <si>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</si>
  <si>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</si>
  <si>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</si>
  <si>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</si>
  <si>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</si>
  <si>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</si>
  <si>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</si>
  <si>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</si>
  <si>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</si>
  <si>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</si>
  <si>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</si>
  <si>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</si>
  <si>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</si>
  <si>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</si>
  <si>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</si>
  <si>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</si>
  <si>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</si>
  <si>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</si>
  <si>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</si>
  <si>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</si>
  <si>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</si>
  <si>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</si>
  <si>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</si>
  <si>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</si>
  <si>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</si>
  <si>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</si>
  <si>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</si>
  <si>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</si>
  <si>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</si>
  <si>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</si>
  <si>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</si>
  <si>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</si>
  <si>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</si>
  <si>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</si>
  <si>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</si>
  <si>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</si>
  <si>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</si>
  <si>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</si>
  <si>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</si>
  <si>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</si>
  <si>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</si>
  <si>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</si>
  <si>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</si>
  <si>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</si>
  <si>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</si>
  <si>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</si>
  <si>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</si>
  <si>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</si>
  <si>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</si>
  <si>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</si>
  <si>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</si>
  <si>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</si>
  <si>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</si>
  <si>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</si>
  <si>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</si>
  <si>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</si>
  <si>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</si>
  <si>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</si>
  <si>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</si>
  <si>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</si>
  <si>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</si>
  <si>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</si>
  <si>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</si>
  <si>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</si>
  <si>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</si>
  <si>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</si>
  <si>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</si>
  <si>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</si>
  <si>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</si>
  <si>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</si>
  <si>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</si>
  <si>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</si>
  <si>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</si>
  <si>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</si>
  <si>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</si>
  <si>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</si>
  <si>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</si>
  <si>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</si>
  <si>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</si>
  <si>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</si>
  <si>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</si>
  <si>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</si>
  <si>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</si>
  <si>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</si>
  <si>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</si>
  <si>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</si>
  <si>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</si>
  <si>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</si>
  <si>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</si>
  <si>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</si>
  <si>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</si>
  <si>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</si>
  <si>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</si>
  <si>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</si>
  <si>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</si>
  <si>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</si>
  <si>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</si>
  <si>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</si>
  <si>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</si>
  <si>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</si>
  <si>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</si>
  <si>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</si>
  <si>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</si>
  <si>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</si>
  <si>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</si>
  <si>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</si>
  <si>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</si>
  <si>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</si>
  <si>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</si>
  <si>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</si>
  <si>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</si>
  <si>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</si>
  <si>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</si>
  <si>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</si>
  <si>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</si>
  <si>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</si>
  <si>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</si>
  <si>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</si>
  <si>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</si>
  <si>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</si>
  <si>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</si>
  <si>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</si>
  <si>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</si>
  <si>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</si>
  <si>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</si>
  <si>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</si>
  <si>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</si>
  <si>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</si>
  <si>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</si>
  <si>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</si>
  <si>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</si>
  <si>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</si>
  <si>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</si>
  <si>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</si>
  <si>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</si>
  <si>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</si>
  <si>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</si>
  <si>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</si>
  <si>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</si>
  <si>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</si>
  <si>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</si>
  <si>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</si>
  <si>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</si>
  <si>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</si>
  <si>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</si>
  <si>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</si>
  <si>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</si>
  <si>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</si>
  <si>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</si>
  <si>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</si>
  <si>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</si>
  <si>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</si>
  <si>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</si>
  <si>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</si>
  <si>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</si>
  <si>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</si>
  <si>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</si>
  <si>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</si>
  <si>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</si>
  <si>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</si>
  <si>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</si>
  <si>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</si>
  <si>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</si>
  <si>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</si>
  <si>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</si>
  <si>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</si>
  <si>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</si>
  <si>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</si>
  <si>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</si>
  <si>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</si>
  <si>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</si>
  <si>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</si>
  <si>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</si>
  <si>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</si>
  <si>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</si>
  <si>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</si>
  <si>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</si>
  <si>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</si>
  <si>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</si>
  <si>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</si>
  <si>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</si>
  <si>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</si>
  <si>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</si>
  <si>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</si>
  <si>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</si>
  <si>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</si>
  <si>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</si>
  <si>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</si>
  <si>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</si>
  <si>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</si>
  <si>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</si>
  <si>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</si>
  <si>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</si>
  <si>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</si>
  <si>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</si>
  <si>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</si>
  <si>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</si>
  <si>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</si>
  <si>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</si>
  <si>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</si>
  <si>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</si>
  <si>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</si>
  <si>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</si>
  <si>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</si>
  <si>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</si>
  <si>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</si>
  <si>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</si>
  <si>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</si>
  <si>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</si>
  <si>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</si>
  <si>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</si>
  <si>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</si>
  <si>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</si>
  <si>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</si>
  <si>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</si>
  <si>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</si>
  <si>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</si>
  <si>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</si>
  <si>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</si>
  <si>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</si>
  <si>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</si>
  <si>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</si>
  <si>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</si>
  <si>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</si>
  <si>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</si>
  <si>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</si>
  <si>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</si>
  <si>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</si>
  <si>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</si>
  <si>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</si>
  <si>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</si>
  <si>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</si>
  <si>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</si>
  <si>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</si>
  <si>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</si>
  <si>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</si>
  <si>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</si>
  <si>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</si>
  <si>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</si>
  <si>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</si>
  <si>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</si>
  <si>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</si>
  <si>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</si>
  <si>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</si>
  <si>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</si>
  <si>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</si>
  <si>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</si>
  <si>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</si>
  <si>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</si>
  <si>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</si>
  <si>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</si>
  <si>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</si>
  <si>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</si>
  <si>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</si>
  <si>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</si>
  <si>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</si>
  <si>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</si>
  <si>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</si>
  <si>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</si>
  <si>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</si>
  <si>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</si>
  <si>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</si>
  <si>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</si>
  <si>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</si>
  <si>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</si>
  <si>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</si>
  <si>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</si>
  <si>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</si>
  <si>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</si>
  <si>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</si>
  <si>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</si>
  <si>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</si>
  <si>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</si>
  <si>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</si>
  <si>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</si>
  <si>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</si>
  <si>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</si>
  <si>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</si>
  <si>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</si>
  <si>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</si>
  <si>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</si>
  <si>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</si>
  <si>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</si>
  <si>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</si>
  <si>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</si>
  <si>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</si>
  <si>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</si>
  <si>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</si>
  <si>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</si>
  <si>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</si>
  <si>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</si>
  <si>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</si>
  <si>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</si>
  <si>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</si>
  <si>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</si>
  <si>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</si>
  <si>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</si>
  <si>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</si>
  <si>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</si>
  <si>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</si>
  <si>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</si>
  <si>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</si>
  <si>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</si>
  <si>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</si>
  <si>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</si>
  <si>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</si>
  <si>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</si>
  <si>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</si>
  <si>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</si>
  <si>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</si>
  <si>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</si>
  <si>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</si>
  <si>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</si>
  <si>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</si>
  <si>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</si>
  <si>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</si>
  <si>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</si>
  <si>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</si>
  <si>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</si>
  <si>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</si>
  <si>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</si>
  <si>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</si>
  <si>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</si>
  <si>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</si>
  <si>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</si>
  <si>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</si>
  <si>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</si>
  <si>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</si>
  <si>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</si>
  <si>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</si>
  <si>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</si>
  <si>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</si>
  <si>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</si>
  <si>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</si>
  <si>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</si>
  <si>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</si>
  <si>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</si>
  <si>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</si>
  <si>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</si>
  <si>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</si>
  <si>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</si>
  <si>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</si>
  <si>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</si>
  <si>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</si>
  <si>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</si>
  <si>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</si>
  <si>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</si>
  <si>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</si>
  <si>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</si>
  <si>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</si>
  <si>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</si>
  <si>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</si>
  <si>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</si>
  <si>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</si>
  <si>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</si>
  <si>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</si>
  <si>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</si>
  <si>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</si>
  <si>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</si>
  <si>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</si>
  <si>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</si>
  <si>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</si>
  <si>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</si>
  <si>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</si>
  <si>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</si>
  <si>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</si>
  <si>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</si>
  <si>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</si>
  <si>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</si>
  <si>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</si>
  <si>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</si>
  <si>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</si>
  <si>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</si>
  <si>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</si>
  <si>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</si>
  <si>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</si>
  <si>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</si>
  <si>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</si>
  <si>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</si>
  <si>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</si>
  <si>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</si>
  <si>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</si>
  <si>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</si>
  <si>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</si>
  <si>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</si>
  <si>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</si>
  <si>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</si>
  <si>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</si>
  <si>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</si>
  <si>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</si>
  <si>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</si>
  <si>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</si>
  <si>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</si>
  <si>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</si>
  <si>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</si>
  <si>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</si>
  <si>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</si>
  <si>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</si>
  <si>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</si>
  <si>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</si>
  <si>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</si>
  <si>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</si>
  <si>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</si>
  <si>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</si>
  <si>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</si>
  <si>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</si>
  <si>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</si>
  <si>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</si>
  <si>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</si>
  <si>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</si>
  <si>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</si>
  <si>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</si>
  <si>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</si>
  <si>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</si>
  <si>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</si>
  <si>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</si>
  <si>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</si>
  <si>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</si>
  <si>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</si>
  <si>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</si>
  <si>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</si>
  <si>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</si>
  <si>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</si>
  <si>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</si>
  <si>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</si>
  <si>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</si>
  <si>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</si>
  <si>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</si>
  <si>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</si>
  <si>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</si>
  <si>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</si>
  <si>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</si>
  <si>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</si>
  <si>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</si>
  <si>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</si>
  <si>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</si>
  <si>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</si>
  <si>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</si>
  <si>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</si>
  <si>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</si>
  <si>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</si>
  <si>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</si>
  <si>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</si>
  <si>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</si>
  <si>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</si>
  <si>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</si>
  <si>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</si>
  <si>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</si>
  <si>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</si>
  <si>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</si>
  <si>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</si>
  <si>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</si>
  <si>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</si>
  <si>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</si>
  <si>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</si>
  <si>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</si>
  <si>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</si>
  <si>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</si>
  <si>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</si>
  <si>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</si>
  <si>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</si>
  <si>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</si>
  <si>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</si>
  <si>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</si>
  <si>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</si>
  <si>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</si>
  <si>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</si>
  <si>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</si>
  <si>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</si>
  <si>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</si>
  <si>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</si>
  <si>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</si>
  <si>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</si>
  <si>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</si>
  <si>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</si>
  <si>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</si>
  <si>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</si>
  <si>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</si>
  <si>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</si>
  <si>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</si>
  <si>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</si>
  <si>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</si>
  <si>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</si>
  <si>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</si>
  <si>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</si>
  <si>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</si>
  <si>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</si>
  <si>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</si>
  <si>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</si>
  <si>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</si>
  <si>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</si>
  <si>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</si>
  <si>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</si>
  <si>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</si>
  <si>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</si>
  <si>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</si>
  <si>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</si>
  <si>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</si>
  <si>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</si>
  <si>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</si>
  <si>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</si>
  <si>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</si>
  <si>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</si>
  <si>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</si>
  <si>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</si>
  <si>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</si>
  <si>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</si>
  <si>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</si>
  <si>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</si>
  <si>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</si>
  <si>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</si>
  <si>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</si>
  <si>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</si>
  <si>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</si>
  <si>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</si>
  <si>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</si>
  <si>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</si>
  <si>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</si>
  <si>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</si>
  <si>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</si>
  <si>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</si>
  <si>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</si>
  <si>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</si>
  <si>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</si>
  <si>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</si>
  <si>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</si>
  <si>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</si>
  <si>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</si>
  <si>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</si>
  <si>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</si>
  <si>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</si>
  <si>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</si>
  <si>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</si>
  <si>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</si>
  <si>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</si>
  <si>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</si>
  <si>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</si>
  <si>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</si>
  <si>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</si>
  <si>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</si>
  <si>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</si>
  <si>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</si>
  <si>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</si>
  <si>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</si>
  <si>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</si>
  <si>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</si>
  <si>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</si>
  <si>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</si>
  <si>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</si>
  <si>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</si>
  <si>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</si>
  <si>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</si>
  <si>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</si>
  <si>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</si>
  <si>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</si>
  <si>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</si>
  <si>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</si>
  <si>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</si>
  <si>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</si>
  <si>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</si>
  <si>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</si>
  <si>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</si>
  <si>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</si>
  <si>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</si>
  <si>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</si>
  <si>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</si>
  <si>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</si>
  <si>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</si>
  <si>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</si>
  <si>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</si>
  <si>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</si>
  <si>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</si>
  <si>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</si>
  <si>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</si>
  <si>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</si>
  <si>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</si>
  <si>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</si>
  <si>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</si>
  <si>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</si>
  <si>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</si>
  <si>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</si>
  <si>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</si>
  <si>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</si>
  <si>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</si>
  <si>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</si>
  <si>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</si>
  <si>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</si>
  <si>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</si>
  <si>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</si>
  <si>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</si>
  <si>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</si>
  <si>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</si>
  <si>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</si>
  <si>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</si>
  <si>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</si>
  <si>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</si>
  <si>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</si>
  <si>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</si>
  <si>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</si>
  <si>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</si>
  <si>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</si>
  <si>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</si>
  <si>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</si>
  <si>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</si>
  <si>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</si>
  <si>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</si>
  <si>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</si>
  <si>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</si>
  <si>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</si>
  <si>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</si>
  <si>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</si>
  <si>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</si>
  <si>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</si>
  <si>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</si>
  <si>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</si>
  <si>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</si>
  <si>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</si>
  <si>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</si>
  <si>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</si>
  <si>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</si>
  <si>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</si>
  <si>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</si>
  <si>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</si>
  <si>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</si>
  <si>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</si>
  <si>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</si>
  <si>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</si>
  <si>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</si>
  <si>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</si>
  <si>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</si>
  <si>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</si>
  <si>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</si>
  <si>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</si>
  <si>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</si>
  <si>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</si>
  <si>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</si>
  <si>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</si>
  <si>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</si>
  <si>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</si>
  <si>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</si>
  <si>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</si>
  <si>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</si>
  <si>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</si>
  <si>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</si>
  <si>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</si>
  <si>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</si>
  <si>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</si>
  <si>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</si>
  <si>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</si>
  <si>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</si>
  <si>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</si>
  <si>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</si>
  <si>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</si>
  <si>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</si>
  <si>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</si>
  <si>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</si>
  <si>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</si>
  <si>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</si>
  <si>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</si>
  <si>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</si>
  <si>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</si>
  <si>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</si>
  <si>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</si>
  <si>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</si>
  <si>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</si>
  <si>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</si>
  <si>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</si>
  <si>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</si>
  <si>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</si>
  <si>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</si>
  <si>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</si>
  <si>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</si>
  <si>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</si>
  <si>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</si>
  <si>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</si>
  <si>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</si>
  <si>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</si>
  <si>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</si>
  <si>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</si>
  <si>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</si>
  <si>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</si>
  <si>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</si>
  <si>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</si>
  <si>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</si>
  <si>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</si>
  <si>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</si>
  <si>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</si>
  <si>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</si>
  <si>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</si>
  <si>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</si>
  <si>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</si>
  <si>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</si>
  <si>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</si>
  <si>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</si>
  <si>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</si>
  <si>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</si>
  <si>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</si>
  <si>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</si>
  <si>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</si>
  <si>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</si>
  <si>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</si>
  <si>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</si>
  <si>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</si>
  <si>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</si>
  <si>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</si>
  <si>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</si>
  <si>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</si>
  <si>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</si>
  <si>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</si>
  <si>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</si>
  <si>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</si>
  <si>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</si>
  <si>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</si>
  <si>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</si>
  <si>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</si>
  <si>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</si>
  <si>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</si>
  <si>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</si>
  <si>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</si>
  <si>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</si>
  <si>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</si>
  <si>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</si>
  <si>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</si>
  <si>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</si>
  <si>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</si>
  <si>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</si>
  <si>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</si>
  <si>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</si>
  <si>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</si>
  <si>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</si>
  <si>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</si>
  <si>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</si>
  <si>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</si>
  <si>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</si>
  <si>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</si>
  <si>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</si>
  <si>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</si>
  <si>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</si>
  <si>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</si>
  <si>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</si>
  <si>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</si>
  <si>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</si>
  <si>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</si>
  <si>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</si>
  <si>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</si>
  <si>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</si>
  <si>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</si>
  <si>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</si>
  <si>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</si>
  <si>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</si>
  <si>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</si>
  <si>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</si>
  <si>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</si>
  <si>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</si>
  <si>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</si>
  <si>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</si>
  <si>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</si>
  <si>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</si>
  <si>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</si>
  <si>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</si>
  <si>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</si>
  <si>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</si>
  <si>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</si>
  <si>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</si>
  <si>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</si>
  <si>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</si>
  <si>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</si>
  <si>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</si>
  <si>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</si>
  <si>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</si>
  <si>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</si>
  <si>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</si>
  <si>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</si>
  <si>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</si>
  <si>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</si>
  <si>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</si>
  <si>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</si>
  <si>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</si>
  <si>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</si>
  <si>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</si>
  <si>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</si>
  <si>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</si>
  <si>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</si>
  <si>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</si>
  <si>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</si>
  <si>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</si>
  <si>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</si>
  <si>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</si>
  <si>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</si>
  <si>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</si>
  <si>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</si>
  <si>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</si>
  <si>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</si>
  <si>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</si>
  <si>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</si>
  <si>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</si>
  <si>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</si>
  <si>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</si>
  <si>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</si>
  <si>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</si>
  <si>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</si>
  <si>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</si>
  <si>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</si>
  <si>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</si>
  <si>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</si>
  <si>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</si>
  <si>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</si>
  <si>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</si>
  <si>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</si>
  <si>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</si>
  <si>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</si>
  <si>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</si>
  <si>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</si>
  <si>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</si>
  <si>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</si>
  <si>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</si>
  <si>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</si>
  <si>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</si>
  <si>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</si>
  <si>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</si>
  <si>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</si>
  <si>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</si>
  <si>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</si>
  <si>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</si>
  <si>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</si>
  <si>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</si>
  <si>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</si>
  <si>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</si>
  <si>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</si>
  <si>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</si>
  <si>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</si>
  <si>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</si>
  <si>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</si>
  <si>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</si>
  <si>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</si>
  <si>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</si>
  <si>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</si>
  <si>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</si>
  <si>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</si>
  <si>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</si>
  <si>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</si>
  <si>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</si>
  <si>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</si>
  <si>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</si>
  <si>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</si>
  <si>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</si>
  <si>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</si>
  <si>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</si>
  <si>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</si>
  <si>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</si>
  <si>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</si>
  <si>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</si>
  <si>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</si>
  <si>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</si>
  <si>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</si>
  <si>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</si>
  <si>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</si>
  <si>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</si>
  <si>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</si>
  <si>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</si>
  <si>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</si>
  <si>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</si>
  <si>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</si>
  <si>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</si>
  <si>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</si>
  <si>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</si>
  <si>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</si>
  <si>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</si>
  <si>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</si>
  <si>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</si>
  <si>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</si>
  <si>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</si>
  <si>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</si>
  <si>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</si>
  <si>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</si>
  <si>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</si>
  <si>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</si>
  <si>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</si>
  <si>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</si>
  <si>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</si>
  <si>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</si>
  <si>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</si>
  <si>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</si>
  <si>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</si>
  <si>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</si>
  <si>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</si>
  <si>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</si>
  <si>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</si>
  <si>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</si>
  <si>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</si>
  <si>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</si>
  <si>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</si>
  <si>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</si>
  <si>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</si>
  <si>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</si>
  <si>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</si>
  <si>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</si>
  <si>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</si>
  <si>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</si>
  <si>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</si>
  <si>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</si>
  <si>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</si>
  <si>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</si>
  <si>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</si>
  <si>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</si>
  <si>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</si>
  <si>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</si>
  <si>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</si>
  <si>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</si>
  <si>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</si>
  <si>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</si>
  <si>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</si>
  <si>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</si>
  <si>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</si>
  <si>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</si>
  <si>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</si>
  <si>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</si>
  <si>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</si>
  <si>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</si>
  <si>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</si>
  <si>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</si>
  <si>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</si>
  <si>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</si>
  <si>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</si>
  <si>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</si>
  <si>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</si>
  <si>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</si>
  <si>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</si>
  <si>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</si>
  <si>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</si>
  <si>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</si>
  <si>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</si>
  <si>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</si>
  <si>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</si>
  <si>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</si>
  <si>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</si>
  <si>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</si>
  <si>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</si>
  <si>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</si>
  <si>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</si>
  <si>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</si>
  <si>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</si>
  <si>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</si>
  <si>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</si>
  <si>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</si>
  <si>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</si>
  <si>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</si>
  <si>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</si>
  <si>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</si>
  <si>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</si>
  <si>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</si>
  <si>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</si>
  <si>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</si>
  <si>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</si>
  <si>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</si>
  <si>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</si>
  <si>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</si>
  <si>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</si>
  <si>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</si>
  <si>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</si>
  <si>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</si>
  <si>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</si>
  <si>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</si>
  <si>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</si>
  <si>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</si>
  <si>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</si>
  <si>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</si>
  <si>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</si>
  <si>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</si>
  <si>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</si>
  <si>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</si>
  <si>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</si>
  <si>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</si>
  <si>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</si>
  <si>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</si>
  <si>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</si>
  <si>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</si>
  <si>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</si>
  <si>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</si>
  <si>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</si>
  <si>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</si>
  <si>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</si>
  <si>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</si>
  <si>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</si>
  <si>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</si>
  <si>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</si>
  <si>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</si>
  <si>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</si>
  <si>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</si>
  <si>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</si>
  <si>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</si>
  <si>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</si>
  <si>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</si>
  <si>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</si>
  <si>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</si>
  <si>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</si>
  <si>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</si>
  <si>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</si>
  <si>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</si>
  <si>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</si>
  <si>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</si>
  <si>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</si>
  <si>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</si>
  <si>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</si>
  <si>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</si>
  <si>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</si>
  <si>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</si>
  <si>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</si>
  <si>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</si>
  <si>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</si>
  <si>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</si>
  <si>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</si>
  <si>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</si>
  <si>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</si>
  <si>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</si>
  <si>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</si>
  <si>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</si>
  <si>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</si>
  <si>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</si>
  <si>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</si>
  <si>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</si>
  <si>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</si>
  <si>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</si>
  <si>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</si>
  <si>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</si>
  <si>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</si>
  <si>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</si>
  <si>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</si>
  <si>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</si>
  <si>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</si>
  <si>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</si>
  <si>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</si>
  <si>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</si>
  <si>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</si>
  <si>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</si>
  <si>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</si>
  <si>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</si>
  <si>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</si>
  <si>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</si>
  <si>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</si>
  <si>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</si>
  <si>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</si>
  <si>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</si>
  <si>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</si>
  <si>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</si>
  <si>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</si>
  <si>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</si>
  <si>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</si>
  <si>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</si>
  <si>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</si>
  <si>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</si>
  <si>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</si>
  <si>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</si>
  <si>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</si>
  <si>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</si>
  <si>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</si>
  <si>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</si>
  <si>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</si>
  <si>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</si>
  <si>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</si>
  <si>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</si>
  <si>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</si>
  <si>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</si>
  <si>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</si>
  <si>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</si>
  <si>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</si>
  <si>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</si>
  <si>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</si>
  <si>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</si>
  <si>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</si>
  <si>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</si>
  <si>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</si>
  <si>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</si>
  <si>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</si>
  <si>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</si>
  <si>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</si>
  <si>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</si>
  <si>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</si>
  <si>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</si>
  <si>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</si>
  <si>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</si>
  <si>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</si>
  <si>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</si>
  <si>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</si>
  <si>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</si>
  <si>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</si>
  <si>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</si>
  <si>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</si>
  <si>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</si>
  <si>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</si>
  <si>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</si>
  <si>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</si>
  <si>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</si>
  <si>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</si>
  <si>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</si>
  <si>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</si>
  <si>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</si>
  <si>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</si>
  <si>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</si>
  <si>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</si>
  <si>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</si>
  <si>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</si>
  <si>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</si>
  <si>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</si>
  <si>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</si>
  <si>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</si>
  <si>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</si>
  <si>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</si>
  <si>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</si>
  <si>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</si>
  <si>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</si>
  <si>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</si>
  <si>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</si>
  <si>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</si>
  <si>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</si>
  <si>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</si>
  <si>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</si>
  <si>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</si>
  <si>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</si>
  <si>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</si>
  <si>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</si>
  <si>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</si>
  <si>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</si>
  <si>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</si>
  <si>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</si>
  <si>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</si>
  <si>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</si>
  <si>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</si>
  <si>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</si>
  <si>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</si>
  <si>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</si>
  <si>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</si>
  <si>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</si>
  <si>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</si>
  <si>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</si>
  <si>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</si>
  <si>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</si>
  <si>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</si>
  <si>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</si>
  <si>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</si>
  <si>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</si>
  <si>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</si>
  <si>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</si>
  <si>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</si>
  <si>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</si>
  <si>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</si>
  <si>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</si>
  <si>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</si>
  <si>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</si>
  <si>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</si>
  <si>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</si>
  <si>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</si>
  <si>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</si>
  <si>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</si>
  <si>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</si>
  <si>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</si>
  <si>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</si>
  <si>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</si>
  <si>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</si>
  <si>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</si>
  <si>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</si>
  <si>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</si>
  <si>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</si>
  <si>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</si>
  <si>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</si>
  <si>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</si>
  <si>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</si>
  <si>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</si>
  <si>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</si>
  <si>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</si>
  <si>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</si>
  <si>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</si>
  <si>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</si>
  <si>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</si>
  <si>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</si>
  <si>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</si>
  <si>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</si>
  <si>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</si>
  <si>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</si>
  <si>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</si>
  <si>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</si>
  <si>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</si>
  <si>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</si>
  <si>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</si>
  <si>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</si>
  <si>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</si>
  <si>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</si>
  <si>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</si>
  <si>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</si>
  <si>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</si>
  <si>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</si>
  <si>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</si>
  <si>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</si>
  <si>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</si>
  <si>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</si>
  <si>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</si>
  <si>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</si>
  <si>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</si>
  <si>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</si>
  <si>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</si>
  <si>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</si>
  <si>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</si>
  <si>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</si>
  <si>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</si>
  <si>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</si>
  <si>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</si>
  <si>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</si>
  <si>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</si>
  <si>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</si>
  <si>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</si>
  <si>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</si>
  <si>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</si>
  <si>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</si>
  <si>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</si>
  <si>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</si>
  <si>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</si>
  <si>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</si>
  <si>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</si>
  <si>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</si>
  <si>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</si>
  <si>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</si>
  <si>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</si>
  <si>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</si>
  <si>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</si>
  <si>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</si>
  <si>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</si>
  <si>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</si>
  <si>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</si>
  <si>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</si>
  <si>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</si>
  <si>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</si>
  <si>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</si>
  <si>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</si>
  <si>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</si>
  <si>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</si>
  <si>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</si>
  <si>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</si>
  <si>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</si>
  <si>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</si>
  <si>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</si>
  <si>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</si>
  <si>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</si>
  <si>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</si>
  <si>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</si>
  <si>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</si>
  <si>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</si>
  <si>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</si>
  <si>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</si>
  <si>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</si>
  <si>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</si>
  <si>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</si>
  <si>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</si>
  <si>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</si>
  <si>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</si>
  <si>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</si>
  <si>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</si>
  <si>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</si>
  <si>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</si>
  <si>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</si>
  <si>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</si>
  <si>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</si>
  <si>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</si>
  <si>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</si>
  <si>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</si>
  <si>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</si>
  <si>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</si>
  <si>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</si>
  <si>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</si>
  <si>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</si>
  <si>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</si>
  <si>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</si>
  <si>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</si>
  <si>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</si>
  <si>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</si>
  <si>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</si>
  <si>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</si>
  <si>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</si>
  <si>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</si>
  <si>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</si>
  <si>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</si>
  <si>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</si>
  <si>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</si>
  <si>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</si>
  <si>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</si>
  <si>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</si>
  <si>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</si>
  <si>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</si>
  <si>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</si>
  <si>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</si>
  <si>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</si>
  <si>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</si>
  <si>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</si>
  <si>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</si>
  <si>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</si>
  <si>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</si>
  <si>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</si>
  <si>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</si>
  <si>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</si>
  <si>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</si>
  <si>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</si>
  <si>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</si>
  <si>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</si>
  <si>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</si>
  <si>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</si>
  <si>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</si>
  <si>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</si>
  <si>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</si>
  <si>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</si>
  <si>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</si>
  <si>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</si>
  <si>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</si>
  <si>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</si>
  <si>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</si>
  <si>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</si>
  <si>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</si>
  <si>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</si>
  <si>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</si>
  <si>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</si>
  <si>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</si>
  <si>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</si>
  <si>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</si>
  <si>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</si>
  <si>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</si>
  <si>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</si>
  <si>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</si>
  <si>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</si>
  <si>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</si>
  <si>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</si>
  <si>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</si>
  <si>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</si>
  <si>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</si>
  <si>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</si>
  <si>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</si>
  <si>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</si>
  <si>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</si>
  <si>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</si>
  <si>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</si>
  <si>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</si>
  <si>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</si>
  <si>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</si>
  <si>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</si>
  <si>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</si>
  <si>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</si>
  <si>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</si>
  <si>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</si>
  <si>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</si>
  <si>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</si>
  <si>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</si>
  <si>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</si>
  <si>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</si>
  <si>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</si>
  <si>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</si>
  <si>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</si>
  <si>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</si>
  <si>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</si>
  <si>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</si>
  <si>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</si>
  <si>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</si>
  <si>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</si>
  <si>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</si>
  <si>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</si>
  <si>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</si>
  <si>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</si>
  <si>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</si>
  <si>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</si>
  <si>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</si>
  <si>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</si>
  <si>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</si>
  <si>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</si>
  <si>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</si>
  <si>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</si>
  <si>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</si>
  <si>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</si>
  <si>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</si>
  <si>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</si>
  <si>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</si>
  <si>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</si>
  <si>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</si>
  <si>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</si>
  <si>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</si>
  <si>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</si>
  <si>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</si>
  <si>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</si>
  <si>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</si>
  <si>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</si>
  <si>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</si>
  <si>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</si>
  <si>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</si>
  <si>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</si>
  <si>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</si>
  <si>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</si>
  <si>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</si>
  <si>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</si>
  <si>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</si>
  <si>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</si>
  <si>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</si>
  <si>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</si>
  <si>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</si>
  <si>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</si>
  <si>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</si>
  <si>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</si>
  <si>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</si>
  <si>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</si>
  <si>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</si>
  <si>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</si>
  <si>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</si>
  <si>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</si>
  <si>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</si>
  <si>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</si>
  <si>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</si>
  <si>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</si>
  <si>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</si>
  <si>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</si>
  <si>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</si>
  <si>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</si>
  <si>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</si>
  <si>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</si>
  <si>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</si>
  <si>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</si>
  <si>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</si>
  <si>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</si>
  <si>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</si>
  <si>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</si>
  <si>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</si>
  <si>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</si>
  <si>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</si>
  <si>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</si>
  <si>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</si>
  <si>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</si>
  <si>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</si>
  <si>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</si>
  <si>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</si>
  <si>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</si>
  <si>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</si>
  <si>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</si>
  <si>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</si>
  <si>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</si>
  <si>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</si>
  <si>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</si>
  <si>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</si>
  <si>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</si>
  <si>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</si>
  <si>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</si>
  <si>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</si>
  <si>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</si>
  <si>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</si>
  <si>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</si>
  <si>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</si>
  <si>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</si>
  <si>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</si>
  <si>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</si>
  <si>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</si>
  <si>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</si>
  <si>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</si>
  <si>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</si>
  <si>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</si>
  <si>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</si>
  <si>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</si>
  <si>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</si>
  <si>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</si>
  <si>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</si>
  <si>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</si>
  <si>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</si>
  <si>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</si>
  <si>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</si>
  <si>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</si>
  <si>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</si>
  <si>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</si>
  <si>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</si>
  <si>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</si>
  <si>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</si>
  <si>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</si>
  <si>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</si>
  <si>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</si>
  <si>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</si>
  <si>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</si>
  <si>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</si>
  <si>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</si>
  <si>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</si>
  <si>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</si>
  <si>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</si>
  <si>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</si>
  <si>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</si>
  <si>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</si>
  <si>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</si>
  <si>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</si>
  <si>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</si>
  <si>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</si>
  <si>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</si>
  <si>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</si>
  <si>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</si>
  <si>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</si>
  <si>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</si>
  <si>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</si>
  <si>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</si>
  <si>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</si>
  <si>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</si>
  <si>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</si>
  <si>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</si>
  <si>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</si>
  <si>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</si>
  <si>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</si>
  <si>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</si>
  <si>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</si>
  <si>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</si>
  <si>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</si>
  <si>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</si>
  <si>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</si>
  <si>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</si>
  <si>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</si>
  <si>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</si>
  <si>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</si>
  <si>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</si>
  <si>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</si>
  <si>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</si>
  <si>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</si>
  <si>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</si>
  <si>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</si>
  <si>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</si>
  <si>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</si>
  <si>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</si>
  <si>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</si>
  <si>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</si>
  <si>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</si>
  <si>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</si>
  <si>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</si>
  <si>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</si>
  <si>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</si>
  <si>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</si>
  <si>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</si>
  <si>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</si>
  <si>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</si>
  <si>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</si>
  <si>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</si>
  <si>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</si>
  <si>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</si>
  <si>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</si>
  <si>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</si>
  <si>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</si>
  <si>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</si>
  <si>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</si>
  <si>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</si>
  <si>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</si>
  <si>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</si>
  <si>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</si>
  <si>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</si>
  <si>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</si>
  <si>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</si>
  <si>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</si>
  <si>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</si>
  <si>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</si>
  <si>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</si>
  <si>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</si>
  <si>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</si>
  <si>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</si>
  <si>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</si>
  <si>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</si>
  <si>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</si>
  <si>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</si>
  <si>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</si>
  <si>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</si>
  <si>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</si>
  <si>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</si>
  <si>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</si>
  <si>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</si>
  <si>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</si>
  <si>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</si>
  <si>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</si>
  <si>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</si>
  <si>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</si>
  <si>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</si>
  <si>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</si>
  <si>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</si>
  <si>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</si>
  <si>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</si>
  <si>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</si>
  <si>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</si>
  <si>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</si>
  <si>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</si>
  <si>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</si>
  <si>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</si>
  <si>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</si>
  <si>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</si>
  <si>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</si>
  <si>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</si>
  <si>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</si>
  <si>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</si>
  <si>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</si>
  <si>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</si>
  <si>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</si>
  <si>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</si>
  <si>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</si>
  <si>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</si>
  <si>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</si>
  <si>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</si>
  <si>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</si>
  <si>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</si>
  <si>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</si>
  <si>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</si>
  <si>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</si>
  <si>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</si>
  <si>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</si>
  <si>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</si>
  <si>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</si>
  <si>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</si>
  <si>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</si>
  <si>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</si>
  <si>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</si>
  <si>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</si>
  <si>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</si>
  <si>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</si>
  <si>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</si>
  <si>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</si>
  <si>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</si>
  <si>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</si>
  <si>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</si>
  <si>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</si>
  <si>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</si>
  <si>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</si>
  <si>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</si>
  <si>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</si>
  <si>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</si>
  <si>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</si>
  <si>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</si>
  <si>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</si>
  <si>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</si>
  <si>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</si>
  <si>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</si>
  <si>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</si>
  <si>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</si>
  <si>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</si>
  <si>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</si>
  <si>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</si>
  <si>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</si>
  <si>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</si>
  <si>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</si>
  <si>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</si>
  <si>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</si>
  <si>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</si>
  <si>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</si>
  <si>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</si>
  <si>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</si>
  <si>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</si>
  <si>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</si>
  <si>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</si>
  <si>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</si>
  <si>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</si>
  <si>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</si>
  <si>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</si>
  <si>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</si>
  <si>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</si>
  <si>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</si>
  <si>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</si>
  <si>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</si>
  <si>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</si>
  <si>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</si>
  <si>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</si>
  <si>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</si>
  <si>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</si>
  <si>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</si>
  <si>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</si>
  <si>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</si>
  <si>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</si>
  <si>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</si>
  <si>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</si>
  <si>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</si>
  <si>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</si>
  <si>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</si>
  <si>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</si>
  <si>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</si>
  <si>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</si>
  <si>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</si>
  <si>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</si>
  <si>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</si>
  <si>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</si>
  <si>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</si>
  <si>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</si>
  <si>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</si>
  <si>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</si>
  <si>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</si>
  <si>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</si>
  <si>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</si>
  <si>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</si>
  <si>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</si>
  <si>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</si>
  <si>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</si>
  <si>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</si>
  <si>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</si>
  <si>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</si>
  <si>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</si>
  <si>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</si>
  <si>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</si>
  <si>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</si>
  <si>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</si>
  <si>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</si>
  <si>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</si>
  <si>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</si>
  <si>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</si>
  <si>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</si>
  <si>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</si>
  <si>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</si>
  <si>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</si>
  <si>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</si>
  <si>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</si>
  <si>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</si>
  <si>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</si>
  <si>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</si>
  <si>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</si>
  <si>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</si>
  <si>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</si>
  <si>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</si>
  <si>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</si>
  <si>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</si>
  <si>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</si>
  <si>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</si>
  <si>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</si>
  <si>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</si>
  <si>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</si>
  <si>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</si>
  <si>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</si>
  <si>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</si>
  <si>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</si>
  <si>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</si>
  <si>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</si>
  <si>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</si>
  <si>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</si>
  <si>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</si>
  <si>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</si>
  <si>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</si>
  <si>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</si>
  <si>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</si>
  <si>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</si>
  <si>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</si>
  <si>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</si>
  <si>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</si>
  <si>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</si>
  <si>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</si>
  <si>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</si>
  <si>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</si>
  <si>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</si>
  <si>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</si>
  <si>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</si>
  <si>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</si>
  <si>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</si>
  <si>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</si>
  <si>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</si>
  <si>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</si>
  <si>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</si>
  <si>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</si>
  <si>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</si>
  <si>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</si>
  <si>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</si>
  <si>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</si>
  <si>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</si>
  <si>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</si>
  <si>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</si>
  <si>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</si>
  <si>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</si>
  <si>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</si>
  <si>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</si>
  <si>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</si>
  <si>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</si>
  <si>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</si>
  <si>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</si>
  <si>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</si>
  <si>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</si>
  <si>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</si>
  <si>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</si>
  <si>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</si>
  <si>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</si>
  <si>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</si>
  <si>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</si>
  <si>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</si>
  <si>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</si>
  <si>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</si>
  <si>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</si>
  <si>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</si>
  <si>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</si>
  <si>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</si>
  <si>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</si>
  <si>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</si>
  <si>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</si>
  <si>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</si>
  <si>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</si>
  <si>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</si>
  <si>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</si>
  <si>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</si>
  <si>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</si>
  <si>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</si>
  <si>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</si>
  <si>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</si>
  <si>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</si>
  <si>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</si>
  <si>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</si>
  <si>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</si>
  <si>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</si>
  <si>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</si>
  <si>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</si>
  <si>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</si>
  <si>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</si>
  <si>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</si>
  <si>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</si>
  <si>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</si>
  <si>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</si>
  <si>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</si>
  <si>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</si>
  <si>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</si>
  <si>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</si>
  <si>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</si>
  <si>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</si>
  <si>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</si>
  <si>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</si>
  <si>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</si>
  <si>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</si>
  <si>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</si>
  <si>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</si>
  <si>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</si>
  <si>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</si>
  <si>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</si>
  <si>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</si>
  <si>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</si>
  <si>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</si>
  <si>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</si>
  <si>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</si>
  <si>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</si>
  <si>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</si>
  <si>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</si>
  <si>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</si>
  <si>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</si>
  <si>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</si>
  <si>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</si>
  <si>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</si>
  <si>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</si>
  <si>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</si>
  <si>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</si>
  <si>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</si>
  <si>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</si>
  <si>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</si>
  <si>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</si>
  <si>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</si>
  <si>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</si>
  <si>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</si>
  <si>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</si>
  <si>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</si>
  <si>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</si>
  <si>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</si>
  <si>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</si>
  <si>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</si>
  <si>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</si>
  <si>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</si>
  <si>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</si>
  <si>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</si>
  <si>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</si>
  <si>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</si>
  <si>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</si>
  <si>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</si>
  <si>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</si>
  <si>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</si>
  <si>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</si>
  <si>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</si>
  <si>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</si>
  <si>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</si>
  <si>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</si>
  <si>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</si>
  <si>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</si>
  <si>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</si>
  <si>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</si>
  <si>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</si>
  <si>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</si>
  <si>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</si>
  <si>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</si>
  <si>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</si>
  <si>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</si>
  <si>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</si>
  <si>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</si>
  <si>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</si>
  <si>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</si>
  <si>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</si>
  <si>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</si>
  <si>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</si>
  <si>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</si>
  <si>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</si>
  <si>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</si>
  <si>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</si>
  <si>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</si>
  <si>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</si>
  <si>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</si>
  <si>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</si>
  <si>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</si>
  <si>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</si>
  <si>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</si>
  <si>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</si>
  <si>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</si>
  <si>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</si>
  <si>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</si>
  <si>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</si>
  <si>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</si>
  <si>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</si>
  <si>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</si>
  <si>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</si>
  <si>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</si>
  <si>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</si>
  <si>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</si>
  <si>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</si>
  <si>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</si>
  <si>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</si>
  <si>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</si>
  <si>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</si>
  <si>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</si>
  <si>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</si>
  <si>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</si>
  <si>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</si>
  <si>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</si>
  <si>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</si>
  <si>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</si>
  <si>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</si>
  <si>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</si>
  <si>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</si>
  <si>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</si>
  <si>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</si>
  <si>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</si>
  <si>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</si>
  <si>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</si>
  <si>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</si>
  <si>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</si>
  <si>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</si>
  <si>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</si>
  <si>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</si>
  <si>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</si>
  <si>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</si>
  <si>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</si>
  <si>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</si>
  <si>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</si>
  <si>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</si>
  <si>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</si>
  <si>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</si>
  <si>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</si>
  <si>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</si>
  <si>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</si>
  <si>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</si>
  <si>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</si>
  <si>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</si>
  <si>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</si>
  <si>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</si>
  <si>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</si>
  <si>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</si>
  <si>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</si>
  <si>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</si>
  <si>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</si>
  <si>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</si>
  <si>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</si>
  <si>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</si>
  <si>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</si>
  <si>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</si>
  <si>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</si>
  <si>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</si>
  <si>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</si>
  <si>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</si>
  <si>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</si>
  <si>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</si>
  <si>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</si>
  <si>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</si>
  <si>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</si>
  <si>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</si>
  <si>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</si>
  <si>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</si>
  <si>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</si>
  <si>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</si>
  <si>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</si>
  <si>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</si>
  <si>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</si>
  <si>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</si>
  <si>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</si>
  <si>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</si>
  <si>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</si>
  <si>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</si>
  <si>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</si>
  <si>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</si>
  <si>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</si>
  <si>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</si>
  <si>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</si>
  <si>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</si>
  <si>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</si>
  <si>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</si>
  <si>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</si>
  <si>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</si>
  <si>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</si>
  <si>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</si>
  <si>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</si>
  <si>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</si>
  <si>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</si>
  <si>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</si>
  <si>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</si>
  <si>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</si>
  <si>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</si>
  <si>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</si>
  <si>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</si>
  <si>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</si>
  <si>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</si>
  <si>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</si>
  <si>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</si>
  <si>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</si>
  <si>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</si>
  <si>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</si>
  <si>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</si>
  <si>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</si>
  <si>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</si>
  <si>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</si>
  <si>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</si>
  <si>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</si>
  <si>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</si>
  <si>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</si>
  <si>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</si>
  <si>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</si>
  <si>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</si>
  <si>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</si>
  <si>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</si>
  <si>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</si>
  <si>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</si>
  <si>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</si>
  <si>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</si>
  <si>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</si>
  <si>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</si>
  <si>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</si>
  <si>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</si>
  <si>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</si>
  <si>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</si>
  <si>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</si>
  <si>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</si>
  <si>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</si>
  <si>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</si>
  <si>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</si>
  <si>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</si>
  <si>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</si>
  <si>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</si>
  <si>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</si>
  <si>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</si>
  <si>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</si>
  <si>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</si>
  <si>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</si>
  <si>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</si>
  <si>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</si>
  <si>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</si>
  <si>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</si>
  <si>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</si>
  <si>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</si>
  <si>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</si>
  <si>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</si>
  <si>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</si>
  <si>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</si>
  <si>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</si>
  <si>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</si>
  <si>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</si>
  <si>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</si>
  <si>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</si>
  <si>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</si>
  <si>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</si>
  <si>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</si>
  <si>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</si>
  <si>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</si>
  <si>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</si>
  <si>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</si>
  <si>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</si>
  <si>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</si>
  <si>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</si>
  <si>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</si>
  <si>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</si>
  <si>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</si>
  <si>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</si>
  <si>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</si>
  <si>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</si>
  <si>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</si>
  <si>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</si>
  <si>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</si>
  <si>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</si>
  <si>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</si>
  <si>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</si>
  <si>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</si>
  <si>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</si>
  <si>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</si>
  <si>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</si>
  <si>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</si>
  <si>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</si>
  <si>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</si>
  <si>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</si>
  <si>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</si>
  <si>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</si>
  <si>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</si>
  <si>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</si>
  <si>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</si>
  <si>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</si>
  <si>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</si>
  <si>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</si>
  <si>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</si>
  <si>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</si>
  <si>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</si>
  <si>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</si>
  <si>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</si>
  <si>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</si>
  <si>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</si>
  <si>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</si>
  <si>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</si>
  <si>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</si>
  <si>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</si>
  <si>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</si>
  <si>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</si>
  <si>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</si>
  <si>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</si>
  <si>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</si>
  <si>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</si>
  <si>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</si>
  <si>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</si>
  <si>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</si>
  <si>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</si>
  <si>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</si>
  <si>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</si>
  <si>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</si>
  <si>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</si>
  <si>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</si>
  <si>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</si>
  <si>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</si>
  <si>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</si>
  <si>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</si>
  <si>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</si>
  <si>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</si>
  <si>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</si>
  <si>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</si>
  <si>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</si>
  <si>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</si>
  <si>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</si>
  <si>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</si>
  <si>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</si>
  <si>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</si>
  <si>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</si>
  <si>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</si>
  <si>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</si>
  <si>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</si>
  <si>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</si>
  <si>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</si>
  <si>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</si>
  <si>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</si>
  <si>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</si>
  <si>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</si>
  <si>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</si>
  <si>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</si>
  <si>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</si>
  <si>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</si>
  <si>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</si>
  <si>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</si>
  <si>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</si>
  <si>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</si>
  <si>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</si>
  <si>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</si>
  <si>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</si>
  <si>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</si>
  <si>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</si>
  <si>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</si>
  <si>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</si>
  <si>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</si>
  <si>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</si>
  <si>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</si>
  <si>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</si>
  <si>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</si>
  <si>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</si>
  <si>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</si>
  <si>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</si>
  <si>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</si>
  <si>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</si>
  <si>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</si>
  <si>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</si>
  <si>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</si>
  <si>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</si>
  <si>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</si>
  <si>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</si>
  <si>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</si>
  <si>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</si>
  <si>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</si>
  <si>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</si>
  <si>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</si>
  <si>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</si>
  <si>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</si>
  <si>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</si>
  <si>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</si>
  <si>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</si>
  <si>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</si>
  <si>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</si>
  <si>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</si>
  <si>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</si>
  <si>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</si>
  <si>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</si>
  <si>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</si>
  <si>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</si>
  <si>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</si>
  <si>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</si>
  <si>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</si>
  <si>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</si>
  <si>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</si>
  <si>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</si>
  <si>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</si>
  <si>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</si>
  <si>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</si>
  <si>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</si>
  <si>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</si>
  <si>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</si>
  <si>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</si>
  <si>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</si>
  <si>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</si>
  <si>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</si>
  <si>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</si>
  <si>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</si>
  <si>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</si>
  <si>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</si>
  <si>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</si>
  <si>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</si>
  <si>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</si>
  <si>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</si>
  <si>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</si>
  <si>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</si>
  <si>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</si>
  <si>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</si>
  <si>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</si>
  <si>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</si>
  <si>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</si>
  <si>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</si>
  <si>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</si>
  <si>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</si>
  <si>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</si>
  <si>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</si>
  <si>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</si>
  <si>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</si>
  <si>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</si>
  <si>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</si>
  <si>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</si>
  <si>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</si>
  <si>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</si>
  <si>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</si>
  <si>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</si>
  <si>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</si>
  <si>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</si>
  <si>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</si>
  <si>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</si>
  <si>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</si>
  <si>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</si>
  <si>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</si>
  <si>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</si>
  <si>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</si>
  <si>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</si>
  <si>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</si>
  <si>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</si>
  <si>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</si>
  <si>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</si>
  <si>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</si>
  <si>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</si>
  <si>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</si>
  <si>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</si>
  <si>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</si>
  <si>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</si>
  <si>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</si>
  <si>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</si>
  <si>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</si>
  <si>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</si>
  <si>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</si>
  <si>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</si>
  <si>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</si>
  <si>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</si>
  <si>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</si>
  <si>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</si>
  <si>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</si>
  <si>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</si>
  <si>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</si>
  <si>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</si>
  <si>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</si>
  <si>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</si>
  <si>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</si>
  <si>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</si>
  <si>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</si>
  <si>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</si>
  <si>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</si>
  <si>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</si>
  <si>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</si>
  <si>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</si>
  <si>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</si>
  <si>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</si>
  <si>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</si>
  <si>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</si>
  <si>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</si>
  <si>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</si>
  <si>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</si>
  <si>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</si>
  <si>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</si>
  <si>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</si>
  <si>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</si>
  <si>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</si>
  <si>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</si>
  <si>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</si>
  <si>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</si>
  <si>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</si>
  <si>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</si>
  <si>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</si>
  <si>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</si>
  <si>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</si>
  <si>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</si>
  <si>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</si>
  <si>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</si>
  <si>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</si>
  <si>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</si>
  <si>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</si>
  <si>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</si>
  <si>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</si>
  <si>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</si>
  <si>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</si>
  <si>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</si>
  <si>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</si>
  <si>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</si>
  <si>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</si>
  <si>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</si>
  <si>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</si>
  <si>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</si>
  <si>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</si>
  <si>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</si>
  <si>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</si>
  <si>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</si>
  <si>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</si>
  <si>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</si>
  <si>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</si>
  <si>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</si>
  <si>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</si>
  <si>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</si>
  <si>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</si>
  <si>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</si>
  <si>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</si>
  <si>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</si>
  <si>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</si>
  <si>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</si>
  <si>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</si>
  <si>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</si>
  <si>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</si>
  <si>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</si>
  <si>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</si>
  <si>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</si>
  <si>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</si>
  <si>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</si>
  <si>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</si>
  <si>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</si>
  <si>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</si>
  <si>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</si>
  <si>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</si>
  <si>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</si>
  <si>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</si>
  <si>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</si>
  <si>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</si>
  <si>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</si>
  <si>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</si>
  <si>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</si>
  <si>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</si>
  <si>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</si>
  <si>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</si>
  <si>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</si>
  <si>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</si>
  <si>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</si>
  <si>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</si>
  <si>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</si>
  <si>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</si>
  <si>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</si>
  <si>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</si>
  <si>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</si>
  <si>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</si>
  <si>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</si>
  <si>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</si>
  <si>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</si>
  <si>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</si>
  <si>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</si>
  <si>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</si>
  <si>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</si>
  <si>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</si>
  <si>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</si>
  <si>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</si>
  <si>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</si>
  <si>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</si>
  <si>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</si>
  <si>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</si>
  <si>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</si>
  <si>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</si>
  <si>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</si>
  <si>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</si>
  <si>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</si>
  <si>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</si>
  <si>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</si>
  <si>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</si>
  <si>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</si>
  <si>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</si>
  <si>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</si>
  <si>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</si>
  <si>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</si>
  <si>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</si>
  <si>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</si>
  <si>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</si>
  <si>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</si>
  <si>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</si>
  <si>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</si>
  <si>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</si>
  <si>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</si>
  <si>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</si>
  <si>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</si>
  <si>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</si>
  <si>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</si>
  <si>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</si>
  <si>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</si>
  <si>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</si>
  <si>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</si>
  <si>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</si>
  <si>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</si>
  <si>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</si>
  <si>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</si>
  <si>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</si>
  <si>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</si>
  <si>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</si>
  <si>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</si>
  <si>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</si>
  <si>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</si>
  <si>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</si>
  <si>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</si>
  <si>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</si>
  <si>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</si>
  <si>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</si>
  <si>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</si>
  <si>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</si>
  <si>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</si>
  <si>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</si>
  <si>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</si>
  <si>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</si>
  <si>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</si>
  <si>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</si>
  <si>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</si>
  <si>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</si>
  <si>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</si>
  <si>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</si>
  <si>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</si>
  <si>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</si>
  <si>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</si>
  <si>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</si>
  <si>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</si>
  <si>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</si>
  <si>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</si>
  <si>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</si>
  <si>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</si>
  <si>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</si>
  <si>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</si>
  <si>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</si>
  <si>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</si>
  <si>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</si>
  <si>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</si>
  <si>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</si>
  <si>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</si>
  <si>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</si>
  <si>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</si>
  <si>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</si>
  <si>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</si>
  <si>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</si>
  <si>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</si>
  <si>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</si>
  <si>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</si>
  <si>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</si>
  <si>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</si>
  <si>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</si>
  <si>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</si>
  <si>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</si>
  <si>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</si>
  <si>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</si>
  <si>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</si>
  <si>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</si>
  <si>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</si>
  <si>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</si>
  <si>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</si>
  <si>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</si>
  <si>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</si>
  <si>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</si>
  <si>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</si>
  <si>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</si>
  <si>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</si>
  <si>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</si>
  <si>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</si>
  <si>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</si>
  <si>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</si>
  <si>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</si>
  <si>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</si>
  <si>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</si>
  <si>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</si>
  <si>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</si>
  <si>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</si>
  <si>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</si>
  <si>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</si>
  <si>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</si>
  <si>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</si>
  <si>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</si>
  <si>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</si>
  <si>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</si>
  <si>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</si>
  <si>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</si>
  <si>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</si>
  <si>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</si>
  <si>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</si>
  <si>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</si>
  <si>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</si>
  <si>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</si>
  <si>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</si>
  <si>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</si>
  <si>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</si>
  <si>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</si>
  <si>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</si>
  <si>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</si>
  <si>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</si>
  <si>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</si>
  <si>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</si>
  <si>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</si>
  <si>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</si>
  <si>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</si>
  <si>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</si>
  <si>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</si>
  <si>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</si>
  <si>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</si>
  <si>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</si>
  <si>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</si>
  <si>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</si>
  <si>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</si>
  <si>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</si>
  <si>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</si>
  <si>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</si>
  <si>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</si>
  <si>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</si>
  <si>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</si>
  <si>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</si>
  <si>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</si>
  <si>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</si>
  <si>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</si>
  <si>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</si>
  <si>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</si>
  <si>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</si>
  <si>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</si>
  <si>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</si>
  <si>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</si>
  <si>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</si>
  <si>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</si>
  <si>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</si>
  <si>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</si>
  <si>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</si>
  <si>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</si>
  <si>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</si>
  <si>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</si>
  <si>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</si>
  <si>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</si>
  <si>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</si>
  <si>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</si>
  <si>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</si>
  <si>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</si>
  <si>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</si>
  <si>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</si>
  <si>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</si>
  <si>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</si>
  <si>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</si>
  <si>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</si>
  <si>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</si>
  <si>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</si>
  <si>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</si>
  <si>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</si>
  <si>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</si>
  <si>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</si>
  <si>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</si>
  <si>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</si>
  <si>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</si>
  <si>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</si>
  <si>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</si>
  <si>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</si>
  <si>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</si>
  <si>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</si>
  <si>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</si>
  <si>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</si>
  <si>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</si>
  <si>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</si>
  <si>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</si>
  <si>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</si>
  <si>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</si>
  <si>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</si>
  <si>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</si>
  <si>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</si>
  <si>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</si>
  <si>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</si>
  <si>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</si>
  <si>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</si>
  <si>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</si>
  <si>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</si>
  <si>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</si>
  <si>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</si>
  <si>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</si>
  <si>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</si>
  <si>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</si>
  <si>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</si>
  <si>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</si>
  <si>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</si>
  <si>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</si>
  <si>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</si>
  <si>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</si>
  <si>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</si>
  <si>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</si>
  <si>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</si>
  <si>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</si>
  <si>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</si>
  <si>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</si>
  <si>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</si>
  <si>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</si>
  <si>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</si>
  <si>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</si>
  <si>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</si>
  <si>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</si>
  <si>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</si>
  <si>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</si>
  <si>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</si>
  <si>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</si>
  <si>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</si>
  <si>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</si>
  <si>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</si>
  <si>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</si>
  <si>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</si>
  <si>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</si>
  <si>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</si>
  <si>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</si>
  <si>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</si>
  <si>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</si>
  <si>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</si>
  <si>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</si>
  <si>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</si>
  <si>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</si>
  <si>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</si>
  <si>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</si>
  <si>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</si>
  <si>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</si>
  <si>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</si>
  <si>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</si>
  <si>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</si>
  <si>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</si>
  <si>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</si>
  <si>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</si>
  <si>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</si>
  <si>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</si>
  <si>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</si>
  <si>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</si>
  <si>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</si>
  <si>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</si>
  <si>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</si>
  <si>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</si>
  <si>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</si>
  <si>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</si>
  <si>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</si>
  <si>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</si>
  <si>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</si>
  <si>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</si>
  <si>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</si>
  <si>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</si>
  <si>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</si>
  <si>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</si>
  <si>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</si>
  <si>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</si>
  <si>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</si>
  <si>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</si>
  <si>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</si>
  <si>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</si>
  <si>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</si>
  <si>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</si>
  <si>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</si>
  <si>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</si>
  <si>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</si>
  <si>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</si>
  <si>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</si>
  <si>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</si>
  <si>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</si>
  <si>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</si>
  <si>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</si>
  <si>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</si>
  <si>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</si>
  <si>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</si>
  <si>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</si>
  <si>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</si>
  <si>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</si>
  <si>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</si>
  <si>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</si>
  <si>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</si>
  <si>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</si>
  <si>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</si>
  <si>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</si>
  <si>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</si>
  <si>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</si>
  <si>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</si>
  <si>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</si>
  <si>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</si>
  <si>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</si>
  <si>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</si>
  <si>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</si>
  <si>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</si>
  <si>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</si>
  <si>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</si>
  <si>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</si>
  <si>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</si>
  <si>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</si>
  <si>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</si>
  <si>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</si>
  <si>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</si>
  <si>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</si>
  <si>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</si>
  <si>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</si>
  <si>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</si>
  <si>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</si>
  <si>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</si>
  <si>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</si>
  <si>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</si>
  <si>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</si>
  <si>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</si>
  <si>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</si>
  <si>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</si>
  <si>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</si>
  <si>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</si>
  <si>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</si>
  <si>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</si>
  <si>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</si>
  <si>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</si>
  <si>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</si>
  <si>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</si>
  <si>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</si>
  <si>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</si>
  <si>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</si>
  <si>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</si>
  <si>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</si>
  <si>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</si>
  <si>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</si>
  <si>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</si>
  <si>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</si>
  <si>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</si>
  <si>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</si>
  <si>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</si>
  <si>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</si>
  <si>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</si>
  <si>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</si>
  <si>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</si>
  <si>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</si>
  <si>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</si>
  <si>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</si>
  <si>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</si>
  <si>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</si>
  <si>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</si>
  <si>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</si>
  <si>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</si>
  <si>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</si>
  <si>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</si>
  <si>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</si>
  <si>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</si>
  <si>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</si>
  <si>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</si>
  <si>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</si>
  <si>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</si>
  <si>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</si>
  <si>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</si>
  <si>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</si>
  <si>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</si>
  <si>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</si>
  <si>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</si>
  <si>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</si>
  <si>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</si>
  <si>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</si>
  <si>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</si>
  <si>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</si>
  <si>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</si>
  <si>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</si>
  <si>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</si>
  <si>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</si>
  <si>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</si>
  <si>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</si>
  <si>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</si>
  <si>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</si>
  <si>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</si>
  <si>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</si>
  <si>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</si>
  <si>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</si>
  <si>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</si>
  <si>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</si>
  <si>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</si>
  <si>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</si>
  <si>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</si>
  <si>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</si>
  <si>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</si>
  <si>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</si>
  <si>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</si>
  <si>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</si>
  <si>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</si>
  <si>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</si>
  <si>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</si>
  <si>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</si>
  <si>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</si>
  <si>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</si>
  <si>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</si>
  <si>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</si>
  <si>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</si>
  <si>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</si>
  <si>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</si>
  <si>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</si>
  <si>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</si>
  <si>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</si>
  <si>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</si>
  <si>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</si>
  <si>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</si>
  <si>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</si>
  <si>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</si>
  <si>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</si>
  <si>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</si>
  <si>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</si>
  <si>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</si>
  <si>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</si>
  <si>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</si>
  <si>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</si>
  <si>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</si>
  <si>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</si>
  <si>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</si>
  <si>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</si>
  <si>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</si>
  <si>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</si>
  <si>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</si>
  <si>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</si>
  <si>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</si>
  <si>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</si>
  <si>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</si>
  <si>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</si>
  <si>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</si>
  <si>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</si>
  <si>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</si>
  <si>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</si>
  <si>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</si>
  <si>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</si>
  <si>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</si>
  <si>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</si>
  <si>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</si>
  <si>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</si>
  <si>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</si>
  <si>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</si>
  <si>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</si>
  <si>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</si>
  <si>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</si>
  <si>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</si>
  <si>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</si>
  <si>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</si>
  <si>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</si>
  <si>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</si>
  <si>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</si>
  <si>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</si>
  <si>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</si>
  <si>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</si>
  <si>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</si>
  <si>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</si>
  <si>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</si>
  <si>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</si>
  <si>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</si>
  <si>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</si>
  <si>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</si>
  <si>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</si>
  <si>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</si>
  <si>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</si>
  <si>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</si>
  <si>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</si>
  <si>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</si>
  <si>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</si>
  <si>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</si>
  <si>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</si>
  <si>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</si>
  <si>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</si>
  <si>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</si>
  <si>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</si>
  <si>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</si>
  <si>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</si>
  <si>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</si>
  <si>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</si>
  <si>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</si>
  <si>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</si>
  <si>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</si>
  <si>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</si>
  <si>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</si>
  <si>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</si>
  <si>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</si>
  <si>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</si>
  <si>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</si>
  <si>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</si>
  <si>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</si>
  <si>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</si>
  <si>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</si>
  <si>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</si>
  <si>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</si>
  <si>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</si>
  <si>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</si>
  <si>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</si>
  <si>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</si>
  <si>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</si>
  <si>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</si>
  <si>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</si>
  <si>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</si>
  <si>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</si>
  <si>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</si>
  <si>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</si>
  <si>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</si>
  <si>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</si>
  <si>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</si>
  <si>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</si>
  <si>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</si>
  <si>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</si>
  <si>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</si>
  <si>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</si>
  <si>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</si>
  <si>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</si>
  <si>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</si>
  <si>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</si>
  <si>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</si>
  <si>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</si>
  <si>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</si>
  <si>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</si>
  <si>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</si>
  <si>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</si>
  <si>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</si>
  <si>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</si>
  <si>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</si>
  <si>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</si>
  <si>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</si>
  <si>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</si>
  <si>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</si>
  <si>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</si>
  <si>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</si>
  <si>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</si>
  <si>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</si>
  <si>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</si>
  <si>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</si>
  <si>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</si>
  <si>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</si>
  <si>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</si>
  <si>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</si>
  <si>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</si>
  <si>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</si>
  <si>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</si>
  <si>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</si>
  <si>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</si>
  <si>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</si>
  <si>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</si>
  <si>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</si>
  <si>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</si>
  <si>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</si>
  <si>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</si>
  <si>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</si>
  <si>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</si>
  <si>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</si>
  <si>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</si>
  <si>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</si>
  <si>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</si>
  <si>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</si>
  <si>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</si>
  <si>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</si>
  <si>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</si>
  <si>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</si>
  <si>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</si>
  <si>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</si>
  <si>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</si>
  <si>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</si>
  <si>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</si>
  <si>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</si>
  <si>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</si>
  <si>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</si>
  <si>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</si>
  <si>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</si>
  <si>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</si>
  <si>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</si>
  <si>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</si>
  <si>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</si>
  <si>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</si>
  <si>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</si>
  <si>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</si>
  <si>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</si>
  <si>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</si>
  <si>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</si>
  <si>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</si>
  <si>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</si>
  <si>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</si>
  <si>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</si>
  <si>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</si>
  <si>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</si>
  <si>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</si>
  <si>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</si>
  <si>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</si>
  <si>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</si>
  <si>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</si>
  <si>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</si>
  <si>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</si>
  <si>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</si>
  <si>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</si>
  <si>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</si>
  <si>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</si>
  <si>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</si>
  <si>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</si>
  <si>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</si>
  <si>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</si>
  <si>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</si>
  <si>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</si>
  <si>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</si>
  <si>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</si>
  <si>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</si>
  <si>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</si>
  <si>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</si>
  <si>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</si>
  <si>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</si>
  <si>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</si>
  <si>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</si>
  <si>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</si>
  <si>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</si>
  <si>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</si>
  <si>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</si>
  <si>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</si>
  <si>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</si>
  <si>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</si>
  <si>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</si>
  <si>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</si>
  <si>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</si>
  <si>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</si>
  <si>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</si>
  <si>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</si>
  <si>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</si>
  <si>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</si>
  <si>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</si>
  <si>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</si>
  <si>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</si>
  <si>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</si>
  <si>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</si>
  <si>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</si>
  <si>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</si>
  <si>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</si>
  <si>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</si>
  <si>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</si>
  <si>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</si>
  <si>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</si>
  <si>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</si>
  <si>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</si>
  <si>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</si>
  <si>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</si>
  <si>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</si>
  <si>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</si>
  <si>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</si>
  <si>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</si>
  <si>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</si>
  <si>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</si>
  <si>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</si>
  <si>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</si>
  <si>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</si>
  <si>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</si>
  <si>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</si>
  <si>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</si>
  <si>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</si>
  <si>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</si>
  <si>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</si>
  <si>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</si>
  <si>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</si>
  <si>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</si>
  <si>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</si>
  <si>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</si>
  <si>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</si>
  <si>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</si>
  <si>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</si>
  <si>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</si>
  <si>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</si>
  <si>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</si>
  <si>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</si>
  <si>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</si>
  <si>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</si>
  <si>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</si>
  <si>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</si>
  <si>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</si>
  <si>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</si>
  <si>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</si>
  <si>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</si>
  <si>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</si>
  <si>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</si>
  <si>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</si>
  <si>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</si>
  <si>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</si>
  <si>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</si>
  <si>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</si>
  <si>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</si>
  <si>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</si>
  <si>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</si>
  <si>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</si>
  <si>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</si>
  <si>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</si>
  <si>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</si>
  <si>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</si>
  <si>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</si>
  <si>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</si>
  <si>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</si>
  <si>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</si>
  <si>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</si>
  <si>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</si>
  <si>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</si>
  <si>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</si>
  <si>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</si>
  <si>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</si>
  <si>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</si>
  <si>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</si>
  <si>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</si>
  <si>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</si>
  <si>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</si>
  <si>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</si>
  <si>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</si>
  <si>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</si>
  <si>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</si>
  <si>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</si>
  <si>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</si>
  <si>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</si>
  <si>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</si>
  <si>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</si>
  <si>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</si>
  <si>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</si>
  <si>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</si>
  <si>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</si>
  <si>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</si>
  <si>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</si>
  <si>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</si>
  <si>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</si>
  <si>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</si>
  <si>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</si>
  <si>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</si>
  <si>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</si>
  <si>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</si>
  <si>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</si>
  <si>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</si>
  <si>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</si>
  <si>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</si>
  <si>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</si>
  <si>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</si>
  <si>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</si>
  <si>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</si>
  <si>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</si>
  <si>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</si>
  <si>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</si>
  <si>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</si>
  <si>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</si>
  <si>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</si>
  <si>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</si>
  <si>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</si>
  <si>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</si>
  <si>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</si>
  <si>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</si>
  <si>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</si>
  <si>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</si>
  <si>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</si>
  <si>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</si>
  <si>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</si>
  <si>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</si>
  <si>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</si>
  <si>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</si>
  <si>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</si>
  <si>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</si>
  <si>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</si>
  <si>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</si>
  <si>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</si>
  <si>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</si>
  <si>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</si>
  <si>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</si>
  <si>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</si>
  <si>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</si>
  <si>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</si>
  <si>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</si>
  <si>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</si>
  <si>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</si>
  <si>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</si>
  <si>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</si>
  <si>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</si>
  <si>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</si>
  <si>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</si>
  <si>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</si>
  <si>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</si>
  <si>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</si>
  <si>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</si>
  <si>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</si>
  <si>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</si>
  <si>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</si>
  <si>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</si>
  <si>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</si>
  <si>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</si>
  <si>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</si>
  <si>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</si>
  <si>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</si>
  <si>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</si>
  <si>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</si>
  <si>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</si>
  <si>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</si>
  <si>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</si>
  <si>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</si>
  <si>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</si>
  <si>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</si>
  <si>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</si>
  <si>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</si>
  <si>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</si>
  <si>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</si>
  <si>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</si>
  <si>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</si>
  <si>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</si>
  <si>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</si>
  <si>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</si>
  <si>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</si>
  <si>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</si>
  <si>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</si>
  <si>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</si>
  <si>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</si>
  <si>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</si>
  <si>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</si>
  <si>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</si>
  <si>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</si>
  <si>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</si>
  <si>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</si>
  <si>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</si>
  <si>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</si>
  <si>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</si>
  <si>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</si>
  <si>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</si>
  <si>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</si>
  <si>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</si>
  <si>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</si>
  <si>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</si>
  <si>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</si>
  <si>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</si>
  <si>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</si>
  <si>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</si>
  <si>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</si>
  <si>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</si>
  <si>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</si>
  <si>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</si>
  <si>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</si>
  <si>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</si>
  <si>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</si>
  <si>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</si>
  <si>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</si>
  <si>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</si>
  <si>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</si>
  <si>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</si>
  <si>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</si>
  <si>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</si>
  <si>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</si>
  <si>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</si>
  <si>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</si>
  <si>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</si>
  <si>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</si>
  <si>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</si>
  <si>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</si>
  <si>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</si>
  <si>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</si>
  <si>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</si>
  <si>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</si>
  <si>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</si>
  <si>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</si>
  <si>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</si>
  <si>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</si>
  <si>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</si>
  <si>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</si>
  <si>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</si>
  <si>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</si>
  <si>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</si>
  <si>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</si>
  <si>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</si>
  <si>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</si>
  <si>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</si>
  <si>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</si>
  <si>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</si>
  <si>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</si>
  <si>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</si>
  <si>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</si>
  <si>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</si>
  <si>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</si>
  <si>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</si>
  <si>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</si>
  <si>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</si>
  <si>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</si>
  <si>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</si>
  <si>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</si>
  <si>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</si>
  <si>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</si>
  <si>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</si>
  <si>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</si>
  <si>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</si>
  <si>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</si>
  <si>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</si>
  <si>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</si>
  <si>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</si>
  <si>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</si>
  <si>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</si>
  <si>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</si>
  <si>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</si>
  <si>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</si>
  <si>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</si>
  <si>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</si>
  <si>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</si>
  <si>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</si>
  <si>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</si>
  <si>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</si>
  <si>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</si>
  <si>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</si>
  <si>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</si>
  <si>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</si>
  <si>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</si>
  <si>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</si>
  <si>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</si>
  <si>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</si>
  <si>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</si>
  <si>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</si>
  <si>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</si>
  <si>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</si>
  <si>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</si>
  <si>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</si>
  <si>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</si>
  <si>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</si>
  <si>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</si>
  <si>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</si>
  <si>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</si>
  <si>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</si>
  <si>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</si>
  <si>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</si>
  <si>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</si>
  <si>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</si>
  <si>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</si>
  <si>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</si>
  <si>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</si>
  <si>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</si>
  <si>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</si>
  <si>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</si>
  <si>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</si>
  <si>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</si>
  <si>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</si>
  <si>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</si>
  <si>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</si>
  <si>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</si>
  <si>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</si>
  <si>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</si>
  <si>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</si>
  <si>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</si>
  <si>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</si>
  <si>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</si>
  <si>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</si>
  <si>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</si>
  <si>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</si>
  <si>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</si>
  <si>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</si>
  <si>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</si>
  <si>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</si>
  <si>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</si>
  <si>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</si>
  <si>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</si>
  <si>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</si>
  <si>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</si>
  <si>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</si>
  <si>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</si>
  <si>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</si>
  <si>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</si>
  <si>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</si>
  <si>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</si>
  <si>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</si>
  <si>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</si>
  <si>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</si>
  <si>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</si>
  <si>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</si>
  <si>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</si>
  <si>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</si>
  <si>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</si>
  <si>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</si>
  <si>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</si>
  <si>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</si>
  <si>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</si>
  <si>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</si>
  <si>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</si>
  <si>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</si>
  <si>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</si>
  <si>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</si>
  <si>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</si>
  <si>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</si>
  <si>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</si>
  <si>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</si>
  <si>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</si>
  <si>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</si>
  <si>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</si>
  <si>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</si>
  <si>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</si>
  <si>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</si>
  <si>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</si>
  <si>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</si>
  <si>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</si>
  <si>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</si>
  <si>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</si>
  <si>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</si>
  <si>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</si>
  <si>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</si>
  <si>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</si>
  <si>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</si>
  <si>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</si>
  <si>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</si>
  <si>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</si>
  <si>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</si>
  <si>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</si>
  <si>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</si>
  <si>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</si>
  <si>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</si>
  <si>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</si>
  <si>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</si>
  <si>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</si>
  <si>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</si>
  <si>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</si>
  <si>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</si>
  <si>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</si>
  <si>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</si>
  <si>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</si>
  <si>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</si>
  <si>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</si>
  <si>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</si>
  <si>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</si>
  <si>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</si>
  <si>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</si>
  <si>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</si>
  <si>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</si>
  <si>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</si>
  <si>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</si>
  <si>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</si>
  <si>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</si>
  <si>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</si>
  <si>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</si>
  <si>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</si>
  <si>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</si>
  <si>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</si>
  <si>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</si>
  <si>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</si>
  <si>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</si>
  <si>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</si>
  <si>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</si>
  <si>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</si>
  <si>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</si>
  <si>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</si>
  <si>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</si>
  <si>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</si>
  <si>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</si>
  <si>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</si>
  <si>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</si>
  <si>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</si>
  <si>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</si>
  <si>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</si>
  <si>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</si>
  <si>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</si>
  <si>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</si>
  <si>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</si>
  <si>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</si>
  <si>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</si>
  <si>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</si>
  <si>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</si>
  <si>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</si>
  <si>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</si>
  <si>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</si>
  <si>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</si>
  <si>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</si>
  <si>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</si>
  <si>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</si>
  <si>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</si>
  <si>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</si>
  <si>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</si>
  <si>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</si>
  <si>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</si>
  <si>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</si>
  <si>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</si>
  <si>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</si>
  <si>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</si>
  <si>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</si>
  <si>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</si>
  <si>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</si>
  <si>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</si>
  <si>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</si>
  <si>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</si>
  <si>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</si>
  <si>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</si>
  <si>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</si>
  <si>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</si>
  <si>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</si>
  <si>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</si>
  <si>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</si>
  <si>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</si>
  <si>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</si>
  <si>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</si>
  <si>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</si>
  <si>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</si>
  <si>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</si>
  <si>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</si>
  <si>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</si>
  <si>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</si>
  <si>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</si>
  <si>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</si>
  <si>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</si>
  <si>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</si>
  <si>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</si>
  <si>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</si>
  <si>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</si>
  <si>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</si>
  <si>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</si>
  <si>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</si>
  <si>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</si>
  <si>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</si>
  <si>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</si>
  <si>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</si>
  <si>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</si>
  <si>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</si>
  <si>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</si>
  <si>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</si>
  <si>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</si>
  <si>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</si>
  <si>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</si>
  <si>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</si>
  <si>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</si>
  <si>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</si>
  <si>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</si>
  <si>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</si>
  <si>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</si>
  <si>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</si>
  <si>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</si>
  <si>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</si>
  <si>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</si>
  <si>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</si>
  <si>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</si>
  <si>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</si>
  <si>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</si>
  <si>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</si>
  <si>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</si>
  <si>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</si>
  <si>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</si>
  <si>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</si>
  <si>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</si>
  <si>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</si>
  <si>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</si>
  <si>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</si>
  <si>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</si>
  <si>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</si>
  <si>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</si>
  <si>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</si>
  <si>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</si>
  <si>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</si>
  <si>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</si>
  <si>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</si>
  <si>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</si>
  <si>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</si>
  <si>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</si>
  <si>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</si>
  <si>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</si>
  <si>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</si>
  <si>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</si>
  <si>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</si>
  <si>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</si>
  <si>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</si>
  <si>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</si>
  <si>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</si>
  <si>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</si>
  <si>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</si>
  <si>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</si>
  <si>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</si>
  <si>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</si>
  <si>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</si>
  <si>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</si>
  <si>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</si>
  <si>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</si>
  <si>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</si>
  <si>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</si>
  <si>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</si>
  <si>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</si>
  <si>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</si>
  <si>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</si>
  <si>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</si>
  <si>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</si>
  <si>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</si>
  <si>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</si>
  <si>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</si>
  <si>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</si>
  <si>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</si>
  <si>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</si>
  <si>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</si>
  <si>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</si>
  <si>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</si>
  <si>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</si>
  <si>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</si>
  <si>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</si>
  <si>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</si>
  <si>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</si>
  <si>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</si>
  <si>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</si>
  <si>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</si>
  <si>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</si>
  <si>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</si>
  <si>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</si>
  <si>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</si>
  <si>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</si>
  <si>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</si>
  <si>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</si>
  <si>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</si>
  <si>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</si>
  <si>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</si>
  <si>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</si>
  <si>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</si>
  <si>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</si>
  <si>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</si>
  <si>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</si>
  <si>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</si>
  <si>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</si>
  <si>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</si>
  <si>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</si>
  <si>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</si>
  <si>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</si>
  <si>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</si>
  <si>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</si>
  <si>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</si>
  <si>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</si>
  <si>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</si>
  <si>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</si>
  <si>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</si>
  <si>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</si>
  <si>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</si>
  <si>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</si>
  <si>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</si>
  <si>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</si>
  <si>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</si>
  <si>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</si>
  <si>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</si>
  <si>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</si>
  <si>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</si>
  <si>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</si>
  <si>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</si>
  <si>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</si>
  <si>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</si>
  <si>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</si>
  <si>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</si>
  <si>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</si>
  <si>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</si>
  <si>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</si>
  <si>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</si>
  <si>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</si>
  <si>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</si>
  <si>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</si>
  <si>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</si>
  <si>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</si>
  <si>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</si>
  <si>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</si>
  <si>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</si>
  <si>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</si>
  <si>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</si>
  <si>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</si>
  <si>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</si>
  <si>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</si>
  <si>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</si>
  <si>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</si>
  <si>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</si>
  <si>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</si>
  <si>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</si>
  <si>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</si>
  <si>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</si>
  <si>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</si>
  <si>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</si>
  <si>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</si>
  <si>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</si>
  <si>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</si>
  <si>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</si>
  <si>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</si>
  <si>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</si>
  <si>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</si>
  <si>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</si>
  <si>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</si>
  <si>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</si>
  <si>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</si>
  <si>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</si>
  <si>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</si>
  <si>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</si>
  <si>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</si>
  <si>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</si>
  <si>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</si>
  <si>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</si>
  <si>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</si>
  <si>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</si>
  <si>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</si>
  <si>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</si>
  <si>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</si>
  <si>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</si>
  <si>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</si>
  <si>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</si>
  <si>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</si>
  <si>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</si>
  <si>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</si>
  <si>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</si>
  <si>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</si>
  <si>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</si>
  <si>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</si>
  <si>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</si>
  <si>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</si>
  <si>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</si>
  <si>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</si>
  <si>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</si>
  <si>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</si>
  <si>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</si>
  <si>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</si>
  <si>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</si>
  <si>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</si>
  <si>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</si>
  <si>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</si>
  <si>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</si>
  <si>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</si>
  <si>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</si>
  <si>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</si>
  <si>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</si>
  <si>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</si>
  <si>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</si>
  <si>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</si>
  <si>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</si>
  <si>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</si>
  <si>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</si>
  <si>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</si>
  <si>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</si>
  <si>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</si>
  <si>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</si>
  <si>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</si>
  <si>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</si>
  <si>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</si>
  <si>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</si>
  <si>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</si>
  <si>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</si>
  <si>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</si>
  <si>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</si>
  <si>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</si>
  <si>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</si>
  <si>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</si>
  <si>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</si>
  <si>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</si>
  <si>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</si>
  <si>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</si>
  <si>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</si>
  <si>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</si>
  <si>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</si>
  <si>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</si>
  <si>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</si>
  <si>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</si>
  <si>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</si>
  <si>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</si>
  <si>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</si>
  <si>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</si>
  <si>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</si>
  <si>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</si>
  <si>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</si>
  <si>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</si>
  <si>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</si>
  <si>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</si>
  <si>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</si>
  <si>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</si>
  <si>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</si>
  <si>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</si>
  <si>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</si>
  <si>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</si>
  <si>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</si>
  <si>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</si>
  <si>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</si>
  <si>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</si>
  <si>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</si>
  <si>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</si>
  <si>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</si>
  <si>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</si>
  <si>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</si>
  <si>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</si>
  <si>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</si>
  <si>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</si>
  <si>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</si>
  <si>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</si>
  <si>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</si>
  <si>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</si>
  <si>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</si>
  <si>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</si>
  <si>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</si>
  <si>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</si>
  <si>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</si>
  <si>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</si>
  <si>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</si>
  <si>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</si>
  <si>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</si>
  <si>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</si>
  <si>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</si>
  <si>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</si>
  <si>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</si>
  <si>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</si>
  <si>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</si>
  <si>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</si>
  <si>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</si>
  <si>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</si>
  <si>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</si>
  <si>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</si>
  <si>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</si>
  <si>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</si>
  <si>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</si>
  <si>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</si>
  <si>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</si>
  <si>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</si>
  <si>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</si>
  <si>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</si>
  <si>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</si>
  <si>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</si>
  <si>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</si>
  <si>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</si>
  <si>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</si>
  <si>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</si>
  <si>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</si>
  <si>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</si>
  <si>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</si>
  <si>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</si>
  <si>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</si>
  <si>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</si>
  <si>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</si>
  <si>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</si>
  <si>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</si>
  <si>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</si>
  <si>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</si>
  <si>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</si>
  <si>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</si>
  <si>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</si>
  <si>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</si>
  <si>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</si>
  <si>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</si>
  <si>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</si>
  <si>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</si>
  <si>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</si>
  <si>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</si>
  <si>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</si>
  <si>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</si>
  <si>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</si>
  <si>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</si>
  <si>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</si>
  <si>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</si>
  <si>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</si>
  <si>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</si>
  <si>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</si>
  <si>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</si>
  <si>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</si>
  <si>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</si>
  <si>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</si>
  <si>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</si>
  <si>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</si>
  <si>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</si>
  <si>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</si>
  <si>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</si>
  <si>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</si>
  <si>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</si>
  <si>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</si>
  <si>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</si>
  <si>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</si>
  <si>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</si>
  <si>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</si>
  <si>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</si>
  <si>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</si>
  <si>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</si>
  <si>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</si>
  <si>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</si>
  <si>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</si>
  <si>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</si>
  <si>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</si>
  <si>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</si>
  <si>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</si>
  <si>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</si>
  <si>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</si>
  <si>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</si>
  <si>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</si>
  <si>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</si>
  <si>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</si>
  <si>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</si>
  <si>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</si>
  <si>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</si>
  <si>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</si>
  <si>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</si>
  <si>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</si>
  <si>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</si>
  <si>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</si>
  <si>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</si>
  <si>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</si>
  <si>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</si>
  <si>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</si>
  <si>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</si>
  <si>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</si>
  <si>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</si>
  <si>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</si>
  <si>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</si>
  <si>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</si>
  <si>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</si>
  <si>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</si>
  <si>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</si>
  <si>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</si>
  <si>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</si>
  <si>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</si>
  <si>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</si>
  <si>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</si>
  <si>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</si>
  <si>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</si>
  <si>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</si>
  <si>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</si>
  <si>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</si>
  <si>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</si>
  <si>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</si>
  <si>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</si>
  <si>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</si>
  <si>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</si>
  <si>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</si>
  <si>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</si>
  <si>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</si>
  <si>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</si>
  <si>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</si>
  <si>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</si>
  <si>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</si>
  <si>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</si>
  <si>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</si>
  <si>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</si>
  <si>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</si>
  <si>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</si>
  <si>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</si>
  <si>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</si>
  <si>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</si>
  <si>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</si>
  <si>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</si>
  <si>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</si>
  <si>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</si>
  <si>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</si>
  <si>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</si>
  <si>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</si>
  <si>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</si>
  <si>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</si>
  <si>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</si>
  <si>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</si>
  <si>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</si>
  <si>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</si>
  <si>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</si>
  <si>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</si>
  <si>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</si>
  <si>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</si>
  <si>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</si>
  <si>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</si>
  <si>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</si>
  <si>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</si>
  <si>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</si>
  <si>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</si>
  <si>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</si>
  <si>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</si>
  <si>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</si>
  <si>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</si>
  <si>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</si>
  <si>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</si>
  <si>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</si>
  <si>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</si>
  <si>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</si>
  <si>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</si>
  <si>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</si>
  <si>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</si>
  <si>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</si>
  <si>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</si>
  <si>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</si>
  <si>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</si>
  <si>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</si>
  <si>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</si>
  <si>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</si>
  <si>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</si>
  <si>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</si>
  <si>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</si>
  <si>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</si>
  <si>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</si>
  <si>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</si>
  <si>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</si>
  <si>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</si>
  <si>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</si>
  <si>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</si>
  <si>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</si>
  <si>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</si>
  <si>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</si>
  <si>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</si>
  <si>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</si>
  <si>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</si>
  <si>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</si>
  <si>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</si>
  <si>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</si>
  <si>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</si>
  <si>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</si>
  <si>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</si>
  <si>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</si>
  <si>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</si>
  <si>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</si>
  <si>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</si>
  <si>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</si>
  <si>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</si>
  <si>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</si>
  <si>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</si>
  <si>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</si>
  <si>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</si>
  <si>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</si>
  <si>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</si>
  <si>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</si>
  <si>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</si>
  <si>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</si>
  <si>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</si>
  <si>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</si>
  <si>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</si>
  <si>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</si>
  <si>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</si>
  <si>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</si>
  <si>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</si>
  <si>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</si>
  <si>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</si>
  <si>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</si>
  <si>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</si>
  <si>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</si>
  <si>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</si>
  <si>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</si>
  <si>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</si>
  <si>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</si>
  <si>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</si>
  <si>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</si>
  <si>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</si>
  <si>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</si>
  <si>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</si>
  <si>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</si>
  <si>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</si>
  <si>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</si>
  <si>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</si>
  <si>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</si>
  <si>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</si>
  <si>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</si>
  <si>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</si>
  <si>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</si>
  <si>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</si>
  <si>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</si>
  <si>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</si>
  <si>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</si>
  <si>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</si>
  <si>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</si>
  <si>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</si>
  <si>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</si>
  <si>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</si>
  <si>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</si>
  <si>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</si>
  <si>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</si>
  <si>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</si>
  <si>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</si>
  <si>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</si>
  <si>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</si>
  <si>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</si>
  <si>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</si>
  <si>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</si>
  <si>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</si>
  <si>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</si>
  <si>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</si>
  <si>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</si>
  <si>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</si>
  <si>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</si>
  <si>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</si>
  <si>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</si>
  <si>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</si>
  <si>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</si>
  <si>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</si>
  <si>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</si>
  <si>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</si>
  <si>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</si>
  <si>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</si>
  <si>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</si>
  <si>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</si>
  <si>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</si>
  <si>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</si>
  <si>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</si>
  <si>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</si>
  <si>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</si>
  <si>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</si>
  <si>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</si>
  <si>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</si>
  <si>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</si>
  <si>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</si>
  <si>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</si>
  <si>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</si>
  <si>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</si>
  <si>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</si>
  <si>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</si>
  <si>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</si>
  <si>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</si>
  <si>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</si>
  <si>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</si>
  <si>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</si>
  <si>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</si>
  <si>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</si>
  <si>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</si>
  <si>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</si>
  <si>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</si>
  <si>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</si>
  <si>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</si>
  <si>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</si>
  <si>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</si>
  <si>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</si>
  <si>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</si>
  <si>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</si>
  <si>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</si>
  <si>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</si>
  <si>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</si>
  <si>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</si>
  <si>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</si>
  <si>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</si>
  <si>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</si>
  <si>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</si>
  <si>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</si>
  <si>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</si>
  <si>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</si>
  <si>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</si>
  <si>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</si>
  <si>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</si>
  <si>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</si>
  <si>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</si>
  <si>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</si>
  <si>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</si>
  <si>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</si>
  <si>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</si>
  <si>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</si>
  <si>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</si>
  <si>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</si>
  <si>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</si>
  <si>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</si>
  <si>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</si>
  <si>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</si>
  <si>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</si>
  <si>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</si>
  <si>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</si>
  <si>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</si>
  <si>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</si>
  <si>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</si>
  <si>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</si>
  <si>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</si>
  <si>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</si>
  <si>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</si>
  <si>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</si>
  <si>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</si>
  <si>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</si>
  <si>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</si>
  <si>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</si>
  <si>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</si>
  <si>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</si>
  <si>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</si>
  <si>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</si>
  <si>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</si>
  <si>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</si>
  <si>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</si>
  <si>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</si>
  <si>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</si>
  <si>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</si>
  <si>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</si>
  <si>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</si>
  <si>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</si>
  <si>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</si>
  <si>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</si>
  <si>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</si>
  <si>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</si>
  <si>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</si>
  <si>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</si>
  <si>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</si>
  <si>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</si>
  <si>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</si>
  <si>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</si>
  <si>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</si>
  <si>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</si>
  <si>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</si>
  <si>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</si>
  <si>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</si>
  <si>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</si>
  <si>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</si>
  <si>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</si>
  <si>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</si>
  <si>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</si>
  <si>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</si>
  <si>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</si>
  <si>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</si>
  <si>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</si>
  <si>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</si>
  <si>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</si>
  <si>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</si>
  <si>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</si>
  <si>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</si>
  <si>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</si>
  <si>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</si>
  <si>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</si>
  <si>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</si>
  <si>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</si>
  <si>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</si>
  <si>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</si>
  <si>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</si>
  <si>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</si>
  <si>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</si>
  <si>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</si>
  <si>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</si>
  <si>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</si>
  <si>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</si>
  <si>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</si>
  <si>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</si>
  <si>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</si>
  <si>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</si>
  <si>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</si>
  <si>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</si>
  <si>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</si>
  <si>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</si>
  <si>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</si>
  <si>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</si>
  <si>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</si>
  <si>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</si>
  <si>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</si>
  <si>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</si>
  <si>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</si>
  <si>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</si>
  <si>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</si>
  <si>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</si>
  <si>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</si>
  <si>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</si>
  <si>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</si>
  <si>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</si>
  <si>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</si>
  <si>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</si>
  <si>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</si>
  <si>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</si>
  <si>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</si>
  <si>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</si>
  <si>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</si>
  <si>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</si>
  <si>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</si>
  <si>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</si>
  <si>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</si>
  <si>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</si>
  <si>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</si>
  <si>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</si>
  <si>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</si>
  <si>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</si>
  <si>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</si>
  <si>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</si>
  <si>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</si>
  <si>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</si>
  <si>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</si>
  <si>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</si>
  <si>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</si>
  <si>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</si>
  <si>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</si>
  <si>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</si>
  <si>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</si>
  <si>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</si>
  <si>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</si>
  <si>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</si>
  <si>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</si>
  <si>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</si>
  <si>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</si>
  <si>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</si>
  <si>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</si>
  <si>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</si>
  <si>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</si>
  <si>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</si>
  <si>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</si>
  <si>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</si>
  <si>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</si>
  <si>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</si>
  <si>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</si>
  <si>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</si>
  <si>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</si>
  <si>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</si>
  <si>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</si>
  <si>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</si>
  <si>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</si>
  <si>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</si>
  <si>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</si>
  <si>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</si>
  <si>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</si>
  <si>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</si>
  <si>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</si>
  <si>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</si>
  <si>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</si>
  <si>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</si>
  <si>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</si>
  <si>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</si>
  <si>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</si>
  <si>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</si>
  <si>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</si>
  <si>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</si>
  <si>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</si>
  <si>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</si>
  <si>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</si>
  <si>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</si>
  <si>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</si>
  <si>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</si>
  <si>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</si>
  <si>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</si>
  <si>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</si>
  <si>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</si>
  <si>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</si>
  <si>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</si>
  <si>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</si>
  <si>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</si>
  <si>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</si>
  <si>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</si>
  <si>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</si>
  <si>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</si>
  <si>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</si>
  <si>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</si>
  <si>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</si>
  <si>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</si>
  <si>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</si>
  <si>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</si>
  <si>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</si>
  <si>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</si>
  <si>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</si>
  <si>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</si>
  <si>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</si>
  <si>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</si>
  <si>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</si>
  <si>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</si>
  <si>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</si>
  <si>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</si>
  <si>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</si>
  <si>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</si>
  <si>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</si>
  <si>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</si>
  <si>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</si>
  <si>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</si>
  <si>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</si>
  <si>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</si>
  <si>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</si>
  <si>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</si>
  <si>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</si>
  <si>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</si>
  <si>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</si>
  <si>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</si>
  <si>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</si>
  <si>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</si>
  <si>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</si>
  <si>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</si>
  <si>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</si>
  <si>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</si>
  <si>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</si>
  <si>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</si>
  <si>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</si>
  <si>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</si>
  <si>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</si>
  <si>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</si>
  <si>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</si>
  <si>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</si>
  <si>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</si>
  <si>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</si>
  <si>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</si>
  <si>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</si>
  <si>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</si>
  <si>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</si>
  <si>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</si>
  <si>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</si>
  <si>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</si>
  <si>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</si>
  <si>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</si>
  <si>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</si>
  <si>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</si>
  <si>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</si>
  <si>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</si>
  <si>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</si>
  <si>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</si>
  <si>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</si>
  <si>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</si>
  <si>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</si>
  <si>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</si>
  <si>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</si>
  <si>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</si>
  <si>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</si>
  <si>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</si>
  <si>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</si>
  <si>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</si>
  <si>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</si>
  <si>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</si>
  <si>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</si>
  <si>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</si>
  <si>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</si>
  <si>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</si>
  <si>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</si>
  <si>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</si>
  <si>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</si>
  <si>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</si>
  <si>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</si>
  <si>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</si>
  <si>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</si>
  <si>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</si>
  <si>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</si>
  <si>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</si>
  <si>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</si>
  <si>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</si>
  <si>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</si>
  <si>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</si>
  <si>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</si>
  <si>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</si>
  <si>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</si>
  <si>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</si>
  <si>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</si>
  <si>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</si>
  <si>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</si>
  <si>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</si>
  <si>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</si>
  <si>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</si>
  <si>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</si>
  <si>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</si>
  <si>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</si>
  <si>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</si>
  <si>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</si>
  <si>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</si>
  <si>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</si>
  <si>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</si>
  <si>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</si>
  <si>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</si>
  <si>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</si>
  <si>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</si>
  <si>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</si>
  <si>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</si>
  <si>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</si>
  <si>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</si>
  <si>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</si>
  <si>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</si>
  <si>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</si>
  <si>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</si>
  <si>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</si>
  <si>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</si>
  <si>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</si>
  <si>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</si>
  <si>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</si>
  <si>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</si>
  <si>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</si>
  <si>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</si>
  <si>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</si>
  <si>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</si>
  <si>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</si>
  <si>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</si>
  <si>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</si>
  <si>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</si>
  <si>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</si>
  <si>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</si>
  <si>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</si>
  <si>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</si>
  <si>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</si>
  <si>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</si>
  <si>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</si>
  <si>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</si>
  <si>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</si>
  <si>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</si>
  <si>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</si>
  <si>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</si>
  <si>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</si>
  <si>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</si>
  <si>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</si>
  <si>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</si>
  <si>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</si>
  <si>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</si>
  <si>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</si>
  <si>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</si>
  <si>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</si>
  <si>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</si>
  <si>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</si>
  <si>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</si>
  <si>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</si>
  <si>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</si>
  <si>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</si>
  <si>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</si>
  <si>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</si>
  <si>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</si>
  <si>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</si>
  <si>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</si>
  <si>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</si>
  <si>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</si>
  <si>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</si>
  <si>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</si>
  <si>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</si>
  <si>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</si>
  <si>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</si>
  <si>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</si>
  <si>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</si>
  <si>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</si>
  <si>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</si>
  <si>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</si>
  <si>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</si>
  <si>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</si>
  <si>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</si>
  <si>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</si>
  <si>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</si>
  <si>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</si>
  <si>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</si>
  <si>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</si>
  <si>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</si>
  <si>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</si>
  <si>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</si>
  <si>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</si>
  <si>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</si>
  <si>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</si>
  <si>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</si>
  <si>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</si>
  <si>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</si>
  <si>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</si>
  <si>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</si>
  <si>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</si>
  <si>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</si>
  <si>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</si>
  <si>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</si>
  <si>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</si>
  <si>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</si>
  <si>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</si>
  <si>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</si>
  <si>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</si>
  <si>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</si>
  <si>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</si>
  <si>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</si>
  <si>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</si>
  <si>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</si>
  <si>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</si>
  <si>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</si>
  <si>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</si>
  <si>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</si>
  <si>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</si>
  <si>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</si>
  <si>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</si>
  <si>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</si>
  <si>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</si>
  <si>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</si>
  <si>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</si>
  <si>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</si>
  <si>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</si>
  <si>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</si>
  <si>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</si>
  <si>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</si>
  <si>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</si>
  <si>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</si>
  <si>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</si>
  <si>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</si>
  <si>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</si>
  <si>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</si>
  <si>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</si>
  <si>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</si>
  <si>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</si>
  <si>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</si>
  <si>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</si>
  <si>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</si>
  <si>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</si>
  <si>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</si>
  <si>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</si>
  <si>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</si>
  <si>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</si>
  <si>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</si>
  <si>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</si>
  <si>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</si>
  <si>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</si>
  <si>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</si>
  <si>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</si>
  <si>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</si>
  <si>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</si>
  <si>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</si>
  <si>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</si>
  <si>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</si>
  <si>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</si>
  <si>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</si>
  <si>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</si>
  <si>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</si>
  <si>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</si>
  <si>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</si>
  <si>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</si>
  <si>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</si>
  <si>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</si>
  <si>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</si>
  <si>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</si>
  <si>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</si>
  <si>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</si>
  <si>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</si>
  <si>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</si>
  <si>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</si>
  <si>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</si>
  <si>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</si>
  <si>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</si>
  <si>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</si>
  <si>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</si>
  <si>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</si>
  <si>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</si>
  <si>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</si>
  <si>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</si>
  <si>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</si>
  <si>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</si>
  <si>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</si>
  <si>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</si>
  <si>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</si>
  <si>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</si>
  <si>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</si>
  <si>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</si>
  <si>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</si>
  <si>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</si>
  <si>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</si>
  <si>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</si>
  <si>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</si>
  <si>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</si>
  <si>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</si>
  <si>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</si>
  <si>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</si>
  <si>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</si>
  <si>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</si>
  <si>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</si>
  <si>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</si>
  <si>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</si>
  <si>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</si>
  <si>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</si>
  <si>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</si>
  <si>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</si>
  <si>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</si>
  <si>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</si>
  <si>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</si>
  <si>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</si>
  <si>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</si>
  <si>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</si>
  <si>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</si>
  <si>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</si>
  <si>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</si>
  <si>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</si>
  <si>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</si>
  <si>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</si>
  <si>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</si>
  <si>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</si>
  <si>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</si>
  <si>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</si>
  <si>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</si>
  <si>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</si>
  <si>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</si>
  <si>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</si>
  <si>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</si>
  <si>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</si>
  <si>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</si>
  <si>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</si>
  <si>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</si>
  <si>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</si>
  <si>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</si>
  <si>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</si>
  <si>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</si>
  <si>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</si>
  <si>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</si>
  <si>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</si>
  <si>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</si>
  <si>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</si>
  <si>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</si>
  <si>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</si>
  <si>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</si>
  <si>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</si>
  <si>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</si>
  <si>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</si>
  <si>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</si>
  <si>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</si>
  <si>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</si>
  <si>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</si>
  <si>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</si>
  <si>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</si>
  <si>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</si>
  <si>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</si>
  <si>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</si>
  <si>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</si>
  <si>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</si>
  <si>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</si>
  <si>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</si>
  <si>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</si>
  <si>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</si>
  <si>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</si>
  <si>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</si>
  <si>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</si>
  <si>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</si>
  <si>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</si>
  <si>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</si>
  <si>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</si>
  <si>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</si>
  <si>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</si>
  <si>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</si>
  <si>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</si>
  <si>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</si>
  <si>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</si>
  <si>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</si>
  <si>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</si>
  <si>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</si>
  <si>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</si>
  <si>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</si>
  <si>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</si>
  <si>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</si>
  <si>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</si>
  <si>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</si>
  <si>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</si>
  <si>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</si>
  <si>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</si>
  <si>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</si>
  <si>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</si>
  <si>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</si>
  <si>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</si>
  <si>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</si>
  <si>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</si>
  <si>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</si>
  <si>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</si>
  <si>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</si>
  <si>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</si>
  <si>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</si>
  <si>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</si>
  <si>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</si>
  <si>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</si>
  <si>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</si>
  <si>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</si>
  <si>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</si>
  <si>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</si>
  <si>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</si>
  <si>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</si>
  <si>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</si>
  <si>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</si>
  <si>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</si>
  <si>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</si>
  <si>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</si>
  <si>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</si>
  <si>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</si>
  <si>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</si>
  <si>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</si>
  <si>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</si>
  <si>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</si>
  <si>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</si>
  <si>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</si>
  <si>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</si>
  <si>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</si>
  <si>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</si>
  <si>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</si>
  <si>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</si>
  <si>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</si>
  <si>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</si>
  <si>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</si>
  <si>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</si>
  <si>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</si>
  <si>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</si>
  <si>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</si>
  <si>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</si>
  <si>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</si>
  <si>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</si>
  <si>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</si>
  <si>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</si>
  <si>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</si>
  <si>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</si>
  <si>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</si>
  <si>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</si>
  <si>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</si>
  <si>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</si>
  <si>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</si>
  <si>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</si>
  <si>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</si>
  <si>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</si>
  <si>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</si>
  <si>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</si>
  <si>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</si>
  <si>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</si>
  <si>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</si>
  <si>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</si>
  <si>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</si>
  <si>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</si>
  <si>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</si>
  <si>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</si>
  <si>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</si>
  <si>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</si>
  <si>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</si>
  <si>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</si>
  <si>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</si>
  <si>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</si>
  <si>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</si>
  <si>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</si>
  <si>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</si>
  <si>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</si>
  <si>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</si>
  <si>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</si>
  <si>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</si>
  <si>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</si>
  <si>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</si>
  <si>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</si>
  <si>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</si>
  <si>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</si>
  <si>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</si>
  <si>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</si>
  <si>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</si>
  <si>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</si>
  <si>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</si>
  <si>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</si>
  <si>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</si>
  <si>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</si>
  <si>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</si>
  <si>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</si>
  <si>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</si>
  <si>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</si>
  <si>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</si>
  <si>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</si>
  <si>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</si>
  <si>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</si>
  <si>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</si>
  <si>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</si>
  <si>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</si>
  <si>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</si>
  <si>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</si>
  <si>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</si>
  <si>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</si>
  <si>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</si>
  <si>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</si>
  <si>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</si>
  <si>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</si>
  <si>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</si>
  <si>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</si>
  <si>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</si>
  <si>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</si>
  <si>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</si>
  <si>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</si>
  <si>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</si>
  <si>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</si>
  <si>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</si>
  <si>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</si>
  <si>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</si>
  <si>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</si>
  <si>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</si>
  <si>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</si>
  <si>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</si>
  <si>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</si>
  <si>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</si>
  <si>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</si>
  <si>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</si>
  <si>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</si>
  <si>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</si>
  <si>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</si>
  <si>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</si>
  <si>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</si>
  <si>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</si>
  <si>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</si>
  <si>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</si>
  <si>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</si>
  <si>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</si>
  <si>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</si>
  <si>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</si>
  <si>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</si>
  <si>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</si>
  <si>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</si>
  <si>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</si>
  <si>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</si>
  <si>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</si>
  <si>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</si>
  <si>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</si>
  <si>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</si>
  <si>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</si>
  <si>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</si>
  <si>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</si>
  <si>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</si>
  <si>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</si>
  <si>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</si>
  <si>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</si>
  <si>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</si>
  <si>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</si>
  <si>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</si>
  <si>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</si>
  <si>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</si>
  <si>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</si>
  <si>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</si>
  <si>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</si>
  <si>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</si>
  <si>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</si>
  <si>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</si>
  <si>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</si>
  <si>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</si>
  <si>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</si>
  <si>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</si>
  <si>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</si>
  <si>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</si>
  <si>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</si>
  <si>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</si>
  <si>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</si>
  <si>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</si>
  <si>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</si>
  <si>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</si>
  <si>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</si>
  <si>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</si>
  <si>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</si>
  <si>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</si>
  <si>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</si>
  <si>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</si>
  <si>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</si>
  <si>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</si>
  <si>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</si>
  <si>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</si>
  <si>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</si>
  <si>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</si>
  <si>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</si>
  <si>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</si>
  <si>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</si>
  <si>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</si>
  <si>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</si>
  <si>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</si>
  <si>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</si>
  <si>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</si>
  <si>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</si>
  <si>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</si>
  <si>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</si>
  <si>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</si>
  <si>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</si>
  <si>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</si>
  <si>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</si>
  <si>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</si>
  <si>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</si>
  <si>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</si>
  <si>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</si>
  <si>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</si>
  <si>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</si>
  <si>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</si>
  <si>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</si>
  <si>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</si>
  <si>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</si>
  <si>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</si>
  <si>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</si>
  <si>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</si>
  <si>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</si>
  <si>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</si>
  <si>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</si>
  <si>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</si>
  <si>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</si>
  <si>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</si>
  <si>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</si>
  <si>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</si>
  <si>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</si>
  <si>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</si>
  <si>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</si>
  <si>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</si>
  <si>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</si>
  <si>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</si>
  <si>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</si>
  <si>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</si>
  <si>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</si>
  <si>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</si>
  <si>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</si>
  <si>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</si>
  <si>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</si>
  <si>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</si>
  <si>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</si>
  <si>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</si>
  <si>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</si>
  <si>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</si>
  <si>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</si>
  <si>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</si>
  <si>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</si>
  <si>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</si>
  <si>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</si>
  <si>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</si>
  <si>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</si>
  <si>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</si>
  <si>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</si>
  <si>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</si>
  <si>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</si>
  <si>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</si>
  <si>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</si>
  <si>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</si>
  <si>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</si>
  <si>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</si>
  <si>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</si>
  <si>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</si>
  <si>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</si>
  <si>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</si>
  <si>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</si>
  <si>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</si>
  <si>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</si>
  <si>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</si>
  <si>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</si>
  <si>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</si>
  <si>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</si>
  <si>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</si>
  <si>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</si>
  <si>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</si>
  <si>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</si>
  <si>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</si>
  <si>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</si>
  <si>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</si>
  <si>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</si>
  <si>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</si>
  <si>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</si>
  <si>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</si>
  <si>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</si>
  <si>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</si>
  <si>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</si>
  <si>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</si>
  <si>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</si>
  <si>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</si>
  <si>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</si>
  <si>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</si>
  <si>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</si>
  <si>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</si>
  <si>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</si>
  <si>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</si>
  <si>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</si>
  <si>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</si>
  <si>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</si>
  <si>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</si>
  <si>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</si>
  <si>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</si>
  <si>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</si>
  <si>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</si>
  <si>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</si>
  <si>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</si>
  <si>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</si>
  <si>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</si>
  <si>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</si>
  <si>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</si>
  <si>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</si>
  <si>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</si>
  <si>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</si>
  <si>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</si>
  <si>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</si>
  <si>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</si>
  <si>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</si>
  <si>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</si>
  <si>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</si>
  <si>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</si>
  <si>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</si>
  <si>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</si>
  <si>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</si>
  <si>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</si>
  <si>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</si>
  <si>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</si>
  <si>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</si>
  <si>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</si>
  <si>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</si>
  <si>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</si>
  <si>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</si>
  <si>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</si>
  <si>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</si>
  <si>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</si>
  <si>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</si>
  <si>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</si>
  <si>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</si>
  <si>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</si>
  <si>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</si>
  <si>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</si>
  <si>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</si>
  <si>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</si>
  <si>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</si>
  <si>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</si>
  <si>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</si>
  <si>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</si>
  <si>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</si>
  <si>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</si>
  <si>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</si>
  <si>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</si>
  <si>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</si>
  <si>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</si>
  <si>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</si>
  <si>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</si>
  <si>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</si>
  <si>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</si>
  <si>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</si>
  <si>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</si>
  <si>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</si>
  <si>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</si>
  <si>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</si>
  <si>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</si>
  <si>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</si>
  <si>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</si>
  <si>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</si>
  <si>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</si>
  <si>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</si>
  <si>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</si>
  <si>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</si>
  <si>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</si>
  <si>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</si>
  <si>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</si>
  <si>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</si>
  <si>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</si>
  <si>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</si>
  <si>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</si>
  <si>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</si>
  <si>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</si>
  <si>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</si>
  <si>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</si>
  <si>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</si>
  <si>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</si>
  <si>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</si>
  <si>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</si>
  <si>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</si>
  <si>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</si>
  <si>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</si>
  <si>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</si>
  <si>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</si>
  <si>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</si>
  <si>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</si>
  <si>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</si>
  <si>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</si>
  <si>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</si>
  <si>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</si>
  <si>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</si>
  <si>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</si>
  <si>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</si>
  <si>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</si>
  <si>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</si>
  <si>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</si>
  <si>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</si>
  <si>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</si>
  <si>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</si>
  <si>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</si>
  <si>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</si>
  <si>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</si>
  <si>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</si>
  <si>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</si>
  <si>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</si>
  <si>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</si>
  <si>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</si>
  <si>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</si>
  <si>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</si>
  <si>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</si>
  <si>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</si>
  <si>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</si>
  <si>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</si>
  <si>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</si>
  <si>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</si>
  <si>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</si>
  <si>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</si>
  <si>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</si>
  <si>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</si>
  <si>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</si>
  <si>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</si>
  <si>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</si>
  <si>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</si>
  <si>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</si>
  <si>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</si>
  <si>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</si>
  <si>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</si>
  <si>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</si>
  <si>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</si>
  <si>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</si>
  <si>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</si>
  <si>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</si>
  <si>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</si>
  <si>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</si>
  <si>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</si>
  <si>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</si>
  <si>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</si>
  <si>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</si>
  <si>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</si>
  <si>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</si>
  <si>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</si>
  <si>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</si>
  <si>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</si>
  <si>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</si>
  <si>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</si>
  <si>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</si>
  <si>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</si>
  <si>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</si>
  <si>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</si>
  <si>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</si>
  <si>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</si>
  <si>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</si>
  <si>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</si>
  <si>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</si>
  <si>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</si>
  <si>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</si>
  <si>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</si>
  <si>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</si>
  <si>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</si>
  <si>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</si>
  <si>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</si>
  <si>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</si>
  <si>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</si>
  <si>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</si>
  <si>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</si>
  <si>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</si>
  <si>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</si>
  <si>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</si>
  <si>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</si>
  <si>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</si>
  <si>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</si>
  <si>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</si>
  <si>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</si>
  <si>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</si>
  <si>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</si>
  <si>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</si>
  <si>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</si>
  <si>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</si>
  <si>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</si>
  <si>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</si>
  <si>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</si>
  <si>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</si>
  <si>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</si>
  <si>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</si>
  <si>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</si>
  <si>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</si>
  <si>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</si>
  <si>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</si>
  <si>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</si>
  <si>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</si>
  <si>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</si>
  <si>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</si>
  <si>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</si>
  <si>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</si>
  <si>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</si>
  <si>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</si>
  <si>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</si>
  <si>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</si>
  <si>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</si>
  <si>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</si>
  <si>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</si>
  <si>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</si>
  <si>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</si>
  <si>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</si>
  <si>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</si>
  <si>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</si>
  <si>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</si>
  <si>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</si>
  <si>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</si>
  <si>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</si>
  <si>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</si>
  <si>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</si>
  <si>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</si>
  <si>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</si>
  <si>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</si>
  <si>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</si>
  <si>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</si>
  <si>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</si>
  <si>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</si>
  <si>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</si>
  <si>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</si>
  <si>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</si>
  <si>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</si>
  <si>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</si>
  <si>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</si>
  <si>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</si>
  <si>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</si>
  <si>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</si>
  <si>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</si>
  <si>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</si>
  <si>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</si>
  <si>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</si>
  <si>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</si>
  <si>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</si>
  <si>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</si>
  <si>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</si>
  <si>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</si>
  <si>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</si>
  <si>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</si>
  <si>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</si>
  <si>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</si>
  <si>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</si>
  <si>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</si>
  <si>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</si>
  <si>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</si>
  <si>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</si>
  <si>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</si>
  <si>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</si>
  <si>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</si>
  <si>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</si>
  <si>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</si>
  <si>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</si>
  <si>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</si>
  <si>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</si>
  <si>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</si>
  <si>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</si>
  <si>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</si>
  <si>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</si>
  <si>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</si>
  <si>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</si>
  <si>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</si>
  <si>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</si>
  <si>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</si>
  <si>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</si>
  <si>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</si>
  <si>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</si>
  <si>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</si>
  <si>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</si>
  <si>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</si>
  <si>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</si>
  <si>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</si>
  <si>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</si>
  <si>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</si>
  <si>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</si>
  <si>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</si>
  <si>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</si>
  <si>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</si>
  <si>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</si>
  <si>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</si>
  <si>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</si>
  <si>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</si>
  <si>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</si>
  <si>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</si>
  <si>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</si>
  <si>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</si>
  <si>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</si>
  <si>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</si>
  <si>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</si>
  <si>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</si>
  <si>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</si>
  <si>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</si>
  <si>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</si>
  <si>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</si>
  <si>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</si>
  <si>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</si>
  <si>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</si>
  <si>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</si>
  <si>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</si>
  <si>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</si>
  <si>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</si>
  <si>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</si>
  <si>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</si>
  <si>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</si>
  <si>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</si>
  <si>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</si>
  <si>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</si>
  <si>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</si>
  <si>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</si>
  <si>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</si>
  <si>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</si>
  <si>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</si>
  <si>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</si>
  <si>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</si>
  <si>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</si>
  <si>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</si>
  <si>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</si>
  <si>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</si>
  <si>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</si>
  <si>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</si>
  <si>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</si>
  <si>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</si>
  <si>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</si>
  <si>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</si>
  <si>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</si>
  <si>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</si>
  <si>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</si>
  <si>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</si>
  <si>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</si>
  <si>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</si>
  <si>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</si>
  <si>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</si>
  <si>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</si>
  <si>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</si>
  <si>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</si>
  <si>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</si>
  <si>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</si>
  <si>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</si>
  <si>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</si>
  <si>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</si>
  <si>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</si>
  <si>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</si>
  <si>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</si>
  <si>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</si>
  <si>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</si>
  <si>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</si>
  <si>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</si>
  <si>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</si>
  <si>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</si>
  <si>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</si>
  <si>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</si>
  <si>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</si>
  <si>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</si>
  <si>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</si>
  <si>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</si>
  <si>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</si>
  <si>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</si>
  <si>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</si>
  <si>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</si>
  <si>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</si>
  <si>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</si>
  <si>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</si>
  <si>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</si>
  <si>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</si>
  <si>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</si>
  <si>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</si>
  <si>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</si>
  <si>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</si>
  <si>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</si>
  <si>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</si>
  <si>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</si>
  <si>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</si>
  <si>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</si>
  <si>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</si>
  <si>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</si>
  <si>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</si>
  <si>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</si>
  <si>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</si>
  <si>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</si>
  <si>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</si>
  <si>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</si>
  <si>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</si>
  <si>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</si>
  <si>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</si>
  <si>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</si>
  <si>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</si>
  <si>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</si>
  <si>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</si>
  <si>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</si>
  <si>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</si>
  <si>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</si>
  <si>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</si>
  <si>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</si>
  <si>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</si>
  <si>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</si>
  <si>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</si>
  <si>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</si>
  <si>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</si>
  <si>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</si>
  <si>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</si>
  <si>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</si>
  <si>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</si>
  <si>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</si>
  <si>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</si>
  <si>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</si>
  <si>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</si>
  <si>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</si>
  <si>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</si>
  <si>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</si>
  <si>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</si>
  <si>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</si>
  <si>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</si>
  <si>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</si>
  <si>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</si>
  <si>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</si>
  <si>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</si>
  <si>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</si>
  <si>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</si>
  <si>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</si>
  <si>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</si>
  <si>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</si>
  <si>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</si>
  <si>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</si>
  <si>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</si>
  <si>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</si>
  <si>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</si>
  <si>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</si>
  <si>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</si>
  <si>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</si>
  <si>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</si>
  <si>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</si>
  <si>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</si>
  <si>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</si>
  <si>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</si>
  <si>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</si>
  <si>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</si>
  <si>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</si>
  <si>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</si>
  <si>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</si>
  <si>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</si>
  <si>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</si>
  <si>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</si>
  <si>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</si>
  <si>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</si>
  <si>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</si>
  <si>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</si>
  <si>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</si>
  <si>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</si>
  <si>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</si>
  <si>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</si>
  <si>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</si>
  <si>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</si>
  <si>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</si>
  <si>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</si>
  <si>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</si>
  <si>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</si>
  <si>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</si>
  <si>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</si>
  <si>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</si>
  <si>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</si>
  <si>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</si>
  <si>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</si>
  <si>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</si>
  <si>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</si>
  <si>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</si>
  <si>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</si>
  <si>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</si>
  <si>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</si>
  <si>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</si>
  <si>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</si>
  <si>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</si>
  <si>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</si>
  <si>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</si>
  <si>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</si>
  <si>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</si>
  <si>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</si>
  <si>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</si>
  <si>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</si>
  <si>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</si>
  <si>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</si>
  <si>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</si>
  <si>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</si>
  <si>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</si>
  <si>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</si>
  <si>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</si>
  <si>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</si>
  <si>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</si>
  <si>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</si>
  <si>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</si>
  <si>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</si>
  <si>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</si>
  <si>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</si>
  <si>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</si>
  <si>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</si>
  <si>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</si>
  <si>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</si>
  <si>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</si>
  <si>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</si>
  <si>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</si>
  <si>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</si>
  <si>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</si>
  <si>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</si>
  <si>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</si>
  <si>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</si>
  <si>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</si>
  <si>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</si>
  <si>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</si>
  <si>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</si>
  <si>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</si>
  <si>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</si>
  <si>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</si>
  <si>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</si>
  <si>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</si>
  <si>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</si>
  <si>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</si>
  <si>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</si>
  <si>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</si>
  <si>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</si>
  <si>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</si>
  <si>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</si>
  <si>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</si>
  <si>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</si>
  <si>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</si>
  <si>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</si>
  <si>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</si>
  <si>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</si>
  <si>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</si>
  <si>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</si>
  <si>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</si>
  <si>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</si>
  <si>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</si>
  <si>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</si>
  <si>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</si>
  <si>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</si>
  <si>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</si>
  <si>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</si>
  <si>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</si>
  <si>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</si>
  <si>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</si>
  <si>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</si>
  <si>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</si>
  <si>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</si>
  <si>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</si>
  <si>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</si>
  <si>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</si>
  <si>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</si>
  <si>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</si>
  <si>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</si>
  <si>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</si>
  <si>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</si>
  <si>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</si>
  <si>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</si>
  <si>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</si>
  <si>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</si>
  <si>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</si>
  <si>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</si>
  <si>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</si>
  <si>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</si>
  <si>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</si>
  <si>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</si>
  <si>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</si>
  <si>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</si>
  <si>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</si>
  <si>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</si>
  <si>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</si>
  <si>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</si>
  <si>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</si>
  <si>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</si>
  <si>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</si>
  <si>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</si>
  <si>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</si>
  <si>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</si>
  <si>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</si>
  <si>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</si>
  <si>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</si>
  <si>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</si>
  <si>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</si>
  <si>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</si>
  <si>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</si>
  <si>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</si>
  <si>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</si>
  <si>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</si>
  <si>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</si>
  <si>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</si>
  <si>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</si>
  <si>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</si>
  <si>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</si>
  <si>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</si>
  <si>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</si>
  <si>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</si>
  <si>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</si>
  <si>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</si>
  <si>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</si>
  <si>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</si>
  <si>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</si>
  <si>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</si>
  <si>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</si>
  <si>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</si>
  <si>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</si>
  <si>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</si>
  <si>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</si>
  <si>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</si>
  <si>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</si>
  <si>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</si>
  <si>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</si>
  <si>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</si>
  <si>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</si>
  <si>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</si>
  <si>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</si>
  <si>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</si>
  <si>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</si>
  <si>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</si>
  <si>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</si>
  <si>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</si>
  <si>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</si>
  <si>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</si>
  <si>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</si>
  <si>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</si>
  <si>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</si>
  <si>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</si>
  <si>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</si>
  <si>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</si>
  <si>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</si>
  <si>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</si>
  <si>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</si>
  <si>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</si>
  <si>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</si>
  <si>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</si>
  <si>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</si>
  <si>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</si>
  <si>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</si>
  <si>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</si>
  <si>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</si>
  <si>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</si>
  <si>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</si>
  <si>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</si>
  <si>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</si>
  <si>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</si>
  <si>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</si>
  <si>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</si>
  <si>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</si>
  <si>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</si>
  <si>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</si>
  <si>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</si>
  <si>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</si>
  <si>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</si>
  <si>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</si>
  <si>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</si>
  <si>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</si>
  <si>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</si>
  <si>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</si>
  <si>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</si>
  <si>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</si>
  <si>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</si>
  <si>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</si>
  <si>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</si>
  <si>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</si>
  <si>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</si>
  <si>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</si>
  <si>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</si>
  <si>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</si>
  <si>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</si>
  <si>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</si>
  <si>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</si>
  <si>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</si>
  <si>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</si>
  <si>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</si>
  <si>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</si>
  <si>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</si>
  <si>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</si>
  <si>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</si>
  <si>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</si>
  <si>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</si>
  <si>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</si>
  <si>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</si>
  <si>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</si>
  <si>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</si>
  <si>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</si>
  <si>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</si>
  <si>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</si>
  <si>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</si>
  <si>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</si>
  <si>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</si>
  <si>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</si>
  <si>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</si>
  <si>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</si>
  <si>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</si>
  <si>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</si>
  <si>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</si>
  <si>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</si>
  <si>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</si>
  <si>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</si>
  <si>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</si>
  <si>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</si>
  <si>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</si>
  <si>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</si>
  <si>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</si>
  <si>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</si>
  <si>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</si>
  <si>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</si>
  <si>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</si>
  <si>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</si>
  <si>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</si>
  <si>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</si>
  <si>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</si>
  <si>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</si>
  <si>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</si>
  <si>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</si>
  <si>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</si>
  <si>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</si>
  <si>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</si>
  <si>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</si>
  <si>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</si>
  <si>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</si>
  <si>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</si>
  <si>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</si>
  <si>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</si>
  <si>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</si>
  <si>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</si>
  <si>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</si>
  <si>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</si>
  <si>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</si>
  <si>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</si>
  <si>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</si>
  <si>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</si>
  <si>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</si>
  <si>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</si>
  <si>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</si>
  <si>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</si>
  <si>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</si>
  <si>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</si>
  <si>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</si>
  <si>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</si>
  <si>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</si>
  <si>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</si>
  <si>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</si>
  <si>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</si>
  <si>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</si>
  <si>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</si>
  <si>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</si>
  <si>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</si>
  <si>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</si>
  <si>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</si>
  <si>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</si>
  <si>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</si>
  <si>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</si>
  <si>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</si>
  <si>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</si>
  <si>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</si>
  <si>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</si>
  <si>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</si>
  <si>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</si>
  <si>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</si>
  <si>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</si>
  <si>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</si>
  <si>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</si>
  <si>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</si>
  <si>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</si>
  <si>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</si>
  <si>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</si>
  <si>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</si>
  <si>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</si>
  <si>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</si>
  <si>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</si>
  <si>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</si>
  <si>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</si>
  <si>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</si>
  <si>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</si>
  <si>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</si>
  <si>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</si>
  <si>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</si>
  <si>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</si>
  <si>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</si>
  <si>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</si>
  <si>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</si>
  <si>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</si>
  <si>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</si>
  <si>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</si>
  <si>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</si>
  <si>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</si>
  <si>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</si>
  <si>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</si>
  <si>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</si>
  <si>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</si>
  <si>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</si>
  <si>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</si>
  <si>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</si>
  <si>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</si>
  <si>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</si>
  <si>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</si>
  <si>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</si>
  <si>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</si>
  <si>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</si>
  <si>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</si>
  <si>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</si>
  <si>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</si>
  <si>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</si>
  <si>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</si>
  <si>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</si>
  <si>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</si>
  <si>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</si>
  <si>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</si>
  <si>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</si>
  <si>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</si>
  <si>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</si>
  <si>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</si>
  <si>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</si>
  <si>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</si>
  <si>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</si>
  <si>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</si>
  <si>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</si>
  <si>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</si>
  <si>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</si>
  <si>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</si>
  <si>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</si>
  <si>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</si>
  <si>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</si>
  <si>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</si>
  <si>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</si>
  <si>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</si>
  <si>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</si>
  <si>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</si>
  <si>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</si>
  <si>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</si>
  <si>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</si>
  <si>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</si>
  <si>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</si>
  <si>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</si>
  <si>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</si>
  <si>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</si>
  <si>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</si>
  <si>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</si>
  <si>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</si>
  <si>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</si>
  <si>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</si>
  <si>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</si>
  <si>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</si>
  <si>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</si>
  <si>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</si>
  <si>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</si>
  <si>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</si>
  <si>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</si>
  <si>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</si>
  <si>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</si>
  <si>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</si>
  <si>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</si>
  <si>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</si>
  <si>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</si>
  <si>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</si>
  <si>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</si>
  <si>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</si>
  <si>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</si>
  <si>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</si>
  <si>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</si>
  <si>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</si>
  <si>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</si>
  <si>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</si>
  <si>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</si>
  <si>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</si>
  <si>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</si>
  <si>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</si>
  <si>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</si>
  <si>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</si>
  <si>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</si>
  <si>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</si>
  <si>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</si>
  <si>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</si>
  <si>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</si>
  <si>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</si>
  <si>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</si>
  <si>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</si>
  <si>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</si>
  <si>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</si>
  <si>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</si>
  <si>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</si>
  <si>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</si>
  <si>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</si>
  <si>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</si>
  <si>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</si>
  <si>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</si>
  <si>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</si>
  <si>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</si>
  <si>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</si>
  <si>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</si>
  <si>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</si>
  <si>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</si>
  <si>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</si>
  <si>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</si>
  <si>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</si>
  <si>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</si>
  <si>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</si>
  <si>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</si>
  <si>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</si>
  <si>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</si>
  <si>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</si>
  <si>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</si>
  <si>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</si>
  <si>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</si>
  <si>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</si>
  <si>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</si>
  <si>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</si>
  <si>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</si>
  <si>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</si>
  <si>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</si>
  <si>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</si>
  <si>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</si>
  <si>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</si>
  <si>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</si>
  <si>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</si>
  <si>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</si>
  <si>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</si>
  <si>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</si>
  <si>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</si>
  <si>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</si>
  <si>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</si>
  <si>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</si>
  <si>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</si>
  <si>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</si>
  <si>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</si>
  <si>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</si>
  <si>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</si>
  <si>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</si>
  <si>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</si>
  <si>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</si>
  <si>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</si>
  <si>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</si>
  <si>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</si>
  <si>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</si>
  <si>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</si>
  <si>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</si>
  <si>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</si>
  <si>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</si>
  <si>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</si>
  <si>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</si>
  <si>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</si>
  <si>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</si>
  <si>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</si>
  <si>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</si>
  <si>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</si>
  <si>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</si>
  <si>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</si>
  <si>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</si>
  <si>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</si>
  <si>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</si>
  <si>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</si>
  <si>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</si>
  <si>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</si>
  <si>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</si>
  <si>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</si>
  <si>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</si>
  <si>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</si>
  <si>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</si>
  <si>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</si>
  <si>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</si>
  <si>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</si>
  <si>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</si>
  <si>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</si>
  <si>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</si>
  <si>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</si>
  <si>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</si>
  <si>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</si>
  <si>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</si>
  <si>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</si>
  <si>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</si>
  <si>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</si>
  <si>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</si>
  <si>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</si>
  <si>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</si>
  <si>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</si>
  <si>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</si>
  <si>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</si>
  <si>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</si>
  <si>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</si>
  <si>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</si>
  <si>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</si>
  <si>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</si>
  <si>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</si>
  <si>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</si>
  <si>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</si>
  <si>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</si>
  <si>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</si>
  <si>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</si>
  <si>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</si>
  <si>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</si>
  <si>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</si>
  <si>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</si>
  <si>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</si>
  <si>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</si>
  <si>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</si>
  <si>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</si>
  <si>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</si>
  <si>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</si>
  <si>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</si>
  <si>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</si>
  <si>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</si>
  <si>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</si>
  <si>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</si>
  <si>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</si>
  <si>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</si>
  <si>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</si>
  <si>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</si>
  <si>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</si>
  <si>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</si>
  <si>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</si>
  <si>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</si>
  <si>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</si>
  <si>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</si>
  <si>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</si>
  <si>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</si>
  <si>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</si>
  <si>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</si>
  <si>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</si>
  <si>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</si>
  <si>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</si>
  <si>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</si>
  <si>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</si>
  <si>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</si>
  <si>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</si>
  <si>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</si>
  <si>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</si>
  <si>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</si>
  <si>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</si>
  <si>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</si>
  <si>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</si>
  <si>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</si>
  <si>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</si>
  <si>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</si>
  <si>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</si>
  <si>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</si>
  <si>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</si>
  <si>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</si>
  <si>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</si>
  <si>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</si>
  <si>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</si>
  <si>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</si>
  <si>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</si>
  <si>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</si>
  <si>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</si>
  <si>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</si>
  <si>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</si>
  <si>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</si>
  <si>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</si>
  <si>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</si>
  <si>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</si>
  <si>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</si>
  <si>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</si>
  <si>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</si>
  <si>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</si>
  <si>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</si>
  <si>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</si>
  <si>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</si>
  <si>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</si>
  <si>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</si>
  <si>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</si>
  <si>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</si>
  <si>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</si>
  <si>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</si>
  <si>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</si>
  <si>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</si>
  <si>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</si>
  <si>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</si>
  <si>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</si>
  <si>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</si>
  <si>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</si>
  <si>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</si>
  <si>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</si>
  <si>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</si>
  <si>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</si>
  <si>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</si>
  <si>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</si>
  <si>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</si>
  <si>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</si>
  <si>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</si>
  <si>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</si>
  <si>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</si>
  <si>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</si>
  <si>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</si>
  <si>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</si>
  <si>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</si>
  <si>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</si>
  <si>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</si>
  <si>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</si>
  <si>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</si>
  <si>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</si>
  <si>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</si>
  <si>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</si>
  <si>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</si>
  <si>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</si>
  <si>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</si>
  <si>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</si>
  <si>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</si>
  <si>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</si>
  <si>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</si>
  <si>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</si>
  <si>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</si>
  <si>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</si>
  <si>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</si>
  <si>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</si>
  <si>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</si>
  <si>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</si>
  <si>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</si>
  <si>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</si>
  <si>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</si>
  <si>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</si>
  <si>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</si>
  <si>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</si>
  <si>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</si>
  <si>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</si>
  <si>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</si>
  <si>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</si>
  <si>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</si>
  <si>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</si>
  <si>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</si>
  <si>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</si>
  <si>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</si>
  <si>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</si>
  <si>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</si>
  <si>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</si>
  <si>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</si>
  <si>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</si>
  <si>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</si>
  <si>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</si>
  <si>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</si>
  <si>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</si>
  <si>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</si>
  <si>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</si>
  <si>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</si>
  <si>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</si>
  <si>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</si>
  <si>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</si>
  <si>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</si>
  <si>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</si>
  <si>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</si>
  <si>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</si>
  <si>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</si>
  <si>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</si>
  <si>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</si>
  <si>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</si>
  <si>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</si>
  <si>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</si>
  <si>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</si>
  <si>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</si>
  <si>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</si>
  <si>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</si>
  <si>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</si>
  <si>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</si>
  <si>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</si>
  <si>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</si>
  <si>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</si>
  <si>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</si>
  <si>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</si>
  <si>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</si>
  <si>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</si>
  <si>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</si>
  <si>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</si>
  <si>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</si>
  <si>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</si>
  <si>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</si>
  <si>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</si>
  <si>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</si>
  <si>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</si>
  <si>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</si>
  <si>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</si>
  <si>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</si>
  <si>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</si>
  <si>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</si>
  <si>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</si>
  <si>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</si>
  <si>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</si>
  <si>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</si>
  <si>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</si>
  <si>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</si>
  <si>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</si>
  <si>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</si>
  <si>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</si>
  <si>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</si>
  <si>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</si>
  <si>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</si>
  <si>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</si>
  <si>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</si>
  <si>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</si>
  <si>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</si>
  <si>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</si>
  <si>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</si>
  <si>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</si>
  <si>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</si>
  <si>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</si>
  <si>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</si>
  <si>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</si>
  <si>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</si>
  <si>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</si>
  <si>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</si>
  <si>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</si>
  <si>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</si>
  <si>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</si>
  <si>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</si>
  <si>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</si>
  <si>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</si>
  <si>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</si>
  <si>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</si>
  <si>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</si>
  <si>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</si>
  <si>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</si>
  <si>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</si>
  <si>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</si>
  <si>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</si>
  <si>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</si>
  <si>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</si>
  <si>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</si>
  <si>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</si>
  <si>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</si>
  <si>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</si>
  <si>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</si>
  <si>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</si>
  <si>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</si>
  <si>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</si>
  <si>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</si>
  <si>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</si>
  <si>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</si>
  <si>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</si>
  <si>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</si>
  <si>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</si>
  <si>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</si>
  <si>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</si>
  <si>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</si>
  <si>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</si>
  <si>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</si>
  <si>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</si>
  <si>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</si>
  <si>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</si>
  <si>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</si>
  <si>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</si>
  <si>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</si>
  <si>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</si>
  <si>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</si>
  <si>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</si>
  <si>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</si>
  <si>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</si>
  <si>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</si>
  <si>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</si>
  <si>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</si>
  <si>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</si>
  <si>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</si>
  <si>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</si>
  <si>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</si>
  <si>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</si>
  <si>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</si>
  <si>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</si>
  <si>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</si>
  <si>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</si>
  <si>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</si>
  <si>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</si>
  <si>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</si>
  <si>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</si>
  <si>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</si>
  <si>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</si>
  <si>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</si>
  <si>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</si>
  <si>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</si>
  <si>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</si>
  <si>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</si>
  <si>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</si>
  <si>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</si>
  <si>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</si>
  <si>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</si>
  <si>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</si>
  <si>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</si>
  <si>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</si>
  <si>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</si>
  <si>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</si>
  <si>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</si>
  <si>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</si>
  <si>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</si>
  <si>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</si>
  <si>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</si>
  <si>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</si>
  <si>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</si>
  <si>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</si>
  <si>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</si>
  <si>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</si>
  <si>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</si>
  <si>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</si>
  <si>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</si>
  <si>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</si>
  <si>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</si>
  <si>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</si>
  <si>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</si>
  <si>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</si>
  <si>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</si>
  <si>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</si>
  <si>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</si>
  <si>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</si>
  <si>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</si>
  <si>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</si>
  <si>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</si>
  <si>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</si>
  <si>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</si>
  <si>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</si>
  <si>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</si>
  <si>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</si>
  <si>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</si>
  <si>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</si>
  <si>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</si>
  <si>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</si>
  <si>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</si>
  <si>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</si>
  <si>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</si>
  <si>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</si>
  <si>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</si>
  <si>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</si>
  <si>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</si>
  <si>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</si>
  <si>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</si>
  <si>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</si>
  <si>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</si>
  <si>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</si>
  <si>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</si>
  <si>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</si>
  <si>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</si>
  <si>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</si>
  <si>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</si>
  <si>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</si>
  <si>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</si>
  <si>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</si>
  <si>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</si>
  <si>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</si>
  <si>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</si>
  <si>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</si>
  <si>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</si>
  <si>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</si>
  <si>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</si>
  <si>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</si>
  <si>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</si>
  <si>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</si>
  <si>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</si>
  <si>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</si>
  <si>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</si>
  <si>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</si>
  <si>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</si>
  <si>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</si>
  <si>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</si>
  <si>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</si>
  <si>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</si>
  <si>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</si>
  <si>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</si>
  <si>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</si>
  <si>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</si>
  <si>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</si>
  <si>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</si>
  <si>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</si>
  <si>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</si>
  <si>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</si>
  <si>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</si>
  <si>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</si>
  <si>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</si>
  <si>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</si>
  <si>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</si>
  <si>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</si>
  <si>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</si>
  <si>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</si>
  <si>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</si>
  <si>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</si>
  <si>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</si>
  <si>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</si>
  <si>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</si>
  <si>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</si>
  <si>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</si>
  <si>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</si>
  <si>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</si>
  <si>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</si>
  <si>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</si>
  <si>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</si>
  <si>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</si>
  <si>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</si>
  <si>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</si>
  <si>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</si>
  <si>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</si>
  <si>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</si>
  <si>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</si>
  <si>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</si>
  <si>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</si>
  <si>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</si>
  <si>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</si>
  <si>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</si>
  <si>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</si>
  <si>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</si>
  <si>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</si>
  <si>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</si>
  <si>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</si>
  <si>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</si>
  <si>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</si>
  <si>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</si>
  <si>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</si>
  <si>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</si>
  <si>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</si>
  <si>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</si>
  <si>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</si>
  <si>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</si>
  <si>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</si>
  <si>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</si>
  <si>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</si>
  <si>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</si>
  <si>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</si>
  <si>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</si>
  <si>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</si>
  <si>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</si>
  <si>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</si>
  <si>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</si>
  <si>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</si>
  <si>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</si>
  <si>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</si>
  <si>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</si>
  <si>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</si>
  <si>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</si>
  <si>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</si>
  <si>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</si>
  <si>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</si>
  <si>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</si>
  <si>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</si>
  <si>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</si>
  <si>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</si>
  <si>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</si>
  <si>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</si>
  <si>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</si>
  <si>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</si>
  <si>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</si>
  <si>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</si>
  <si>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</si>
  <si>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</si>
  <si>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</si>
  <si>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</si>
  <si>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</si>
  <si>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</si>
  <si>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</si>
  <si>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</si>
  <si>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</si>
  <si>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</si>
  <si>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</si>
  <si>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</si>
  <si>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</si>
  <si>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</si>
  <si>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</si>
  <si>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</si>
  <si>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</si>
  <si>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</si>
  <si>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</si>
  <si>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</si>
  <si>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</si>
  <si>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</si>
  <si>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</si>
  <si>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</si>
  <si>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</si>
  <si>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</si>
  <si>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</si>
  <si>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</si>
  <si>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</si>
  <si>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</si>
  <si>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</si>
  <si>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</si>
  <si>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</si>
  <si>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</si>
  <si>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</si>
  <si>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</si>
  <si>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</si>
  <si>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</si>
  <si>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</si>
  <si>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</si>
  <si>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</si>
  <si>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</si>
  <si>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</si>
  <si>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</si>
  <si>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</si>
  <si>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</si>
  <si>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</si>
  <si>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</si>
  <si>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</si>
  <si>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</si>
  <si>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</si>
  <si>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</si>
  <si>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</si>
  <si>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</si>
  <si>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</si>
  <si>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</si>
  <si>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</si>
  <si>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</si>
  <si>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</si>
  <si>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</si>
  <si>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</si>
  <si>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</si>
  <si>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</si>
  <si>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</si>
  <si>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</si>
  <si>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</si>
  <si>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</si>
  <si>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</si>
  <si>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</si>
  <si>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</si>
  <si>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</si>
  <si>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</si>
  <si>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</si>
  <si>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</si>
  <si>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</si>
  <si>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</si>
  <si>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</si>
  <si>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</si>
  <si>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</si>
  <si>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</si>
  <si>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</si>
  <si>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</si>
  <si>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</si>
  <si>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</si>
  <si>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</si>
  <si>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</si>
  <si>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</si>
  <si>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</si>
  <si>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</si>
  <si>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</si>
  <si>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</si>
  <si>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</si>
  <si>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</si>
  <si>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</si>
  <si>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</si>
  <si>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</si>
  <si>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</si>
  <si>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</si>
  <si>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</si>
  <si>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</si>
  <si>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</si>
  <si>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</si>
  <si>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</si>
  <si>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</si>
  <si>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</si>
  <si>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</si>
  <si>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</si>
  <si>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</si>
  <si>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</si>
  <si>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</si>
  <si>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</si>
  <si>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</si>
  <si>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</si>
  <si>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</si>
  <si>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</si>
  <si>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</si>
  <si>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</si>
  <si>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</si>
  <si>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</si>
  <si>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</si>
  <si>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</si>
  <si>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</si>
  <si>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</si>
  <si>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</si>
  <si>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</si>
  <si>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</si>
  <si>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</si>
  <si>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</si>
  <si>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</si>
  <si>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</si>
  <si>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</si>
  <si>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</si>
  <si>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</si>
  <si>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</si>
  <si>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</si>
  <si>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</si>
  <si>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</si>
  <si>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</si>
  <si>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</si>
  <si>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</si>
  <si>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</si>
  <si>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</si>
  <si>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</si>
  <si>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</si>
  <si>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</si>
  <si>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</si>
  <si>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</si>
  <si>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</si>
  <si>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</si>
  <si>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</si>
  <si>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</si>
  <si>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</si>
  <si>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</si>
  <si>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</si>
  <si>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</si>
  <si>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</si>
  <si>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</si>
  <si>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</si>
  <si>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</si>
  <si>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</si>
  <si>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</si>
  <si>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</si>
  <si>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</si>
  <si>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</si>
  <si>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</si>
  <si>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</si>
  <si>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</si>
  <si>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</si>
  <si>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</si>
  <si>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</si>
  <si>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</si>
  <si>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</si>
  <si>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</si>
  <si>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</si>
  <si>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</si>
  <si>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</si>
  <si>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</si>
  <si>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</si>
  <si>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</si>
  <si>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</si>
  <si>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</si>
  <si>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</si>
  <si>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</si>
  <si>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</si>
  <si>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</si>
  <si>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</si>
  <si>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</si>
  <si>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</si>
  <si>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</si>
  <si>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</si>
  <si>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</si>
  <si>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</si>
  <si>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</si>
  <si>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</si>
  <si>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</si>
  <si>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</si>
  <si>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</si>
  <si>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</si>
  <si>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</si>
  <si>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</si>
  <si>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</si>
  <si>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</si>
  <si>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</si>
  <si>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</si>
  <si>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</si>
  <si>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</si>
  <si>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</si>
  <si>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</si>
  <si>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</si>
  <si>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</si>
  <si>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</si>
  <si>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</si>
  <si>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</si>
  <si>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</si>
  <si>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</si>
  <si>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</si>
  <si>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</si>
  <si>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</si>
  <si>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</si>
  <si>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</si>
  <si>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</si>
  <si>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</si>
  <si>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</si>
  <si>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</si>
  <si>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</si>
  <si>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</si>
  <si>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</si>
  <si>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</si>
  <si>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</si>
  <si>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</si>
  <si>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</si>
  <si>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</si>
  <si>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</si>
  <si>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</si>
  <si>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</si>
  <si>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</si>
  <si>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</si>
  <si>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</si>
  <si>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</si>
  <si>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</si>
  <si>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</si>
  <si>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</si>
  <si>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</si>
  <si>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</si>
  <si>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</si>
  <si>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</si>
  <si>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</si>
  <si>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</si>
  <si>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</si>
  <si>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</si>
  <si>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</si>
  <si>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</si>
  <si>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</si>
  <si>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</si>
  <si>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</si>
  <si>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</si>
  <si>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</si>
  <si>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</si>
  <si>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</si>
  <si>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</si>
  <si>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</si>
  <si>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</si>
  <si>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</si>
  <si>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</si>
  <si>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</si>
  <si>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</si>
  <si>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</si>
  <si>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</si>
  <si>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</si>
  <si>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</si>
  <si>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</si>
  <si>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</si>
  <si>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</si>
  <si>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</si>
  <si>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</si>
  <si>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</si>
  <si>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</si>
  <si>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</si>
  <si>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</si>
  <si>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</si>
  <si>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</si>
  <si>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</si>
  <si>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</si>
  <si>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</si>
  <si>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</si>
  <si>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</si>
  <si>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</si>
  <si>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</si>
  <si>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</si>
  <si>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</si>
  <si>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</si>
  <si>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</si>
  <si>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</si>
  <si>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</si>
  <si>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</si>
  <si>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</si>
  <si>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</si>
  <si>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</si>
  <si>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</si>
  <si>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</si>
  <si>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</si>
  <si>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</si>
  <si>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</si>
  <si>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</si>
  <si>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</si>
  <si>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</si>
  <si>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</si>
  <si>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</si>
  <si>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</si>
  <si>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</si>
  <si>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</si>
  <si>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</si>
  <si>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</si>
  <si>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</si>
  <si>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</si>
  <si>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</si>
  <si>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</si>
  <si>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</si>
  <si>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</si>
  <si>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</si>
  <si>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</si>
  <si>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</si>
  <si>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</si>
  <si>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</si>
  <si>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</si>
  <si>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</si>
  <si>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</si>
  <si>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</si>
  <si>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</si>
  <si>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</si>
  <si>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</si>
  <si>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</si>
  <si>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</si>
  <si>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</si>
  <si>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</si>
  <si>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</si>
  <si>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</si>
  <si>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</si>
  <si>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</si>
  <si>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</si>
  <si>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</si>
  <si>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</si>
  <si>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</si>
  <si>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</si>
  <si>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</si>
  <si>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</si>
  <si>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</si>
  <si>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</si>
  <si>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</si>
  <si>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</si>
  <si>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</si>
  <si>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</si>
  <si>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</si>
  <si>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</si>
  <si>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</si>
  <si>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</si>
  <si>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</si>
  <si>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</si>
  <si>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</si>
  <si>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</si>
  <si>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</si>
  <si>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</si>
  <si>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</si>
  <si>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</si>
  <si>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</si>
  <si>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</si>
  <si>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</si>
  <si>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</si>
  <si>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</si>
  <si>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</si>
  <si>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</si>
  <si>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</si>
  <si>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</si>
  <si>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</si>
  <si>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</si>
  <si>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</si>
  <si>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</si>
  <si>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</si>
  <si>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</si>
  <si>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</si>
  <si>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</si>
  <si>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</si>
  <si>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</si>
  <si>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</si>
  <si>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</si>
  <si>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</si>
  <si>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</si>
  <si>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</si>
  <si>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</si>
  <si>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</si>
  <si>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</si>
  <si>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</si>
  <si>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</si>
  <si>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</si>
  <si>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</si>
  <si>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</si>
  <si>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</si>
  <si>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</si>
  <si>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</si>
  <si>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</si>
  <si>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</si>
  <si>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</si>
  <si>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</si>
  <si>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</si>
  <si>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</si>
  <si>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</si>
  <si>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</si>
  <si>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</si>
  <si>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</si>
  <si>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</si>
  <si>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</si>
  <si>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</si>
  <si>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</si>
  <si>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</si>
  <si>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</si>
  <si>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</si>
  <si>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</si>
  <si>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</si>
  <si>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</si>
  <si>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</si>
  <si>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</si>
  <si>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</si>
  <si>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</si>
  <si>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</si>
  <si>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</si>
  <si>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</si>
  <si>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</si>
  <si>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</si>
  <si>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</si>
  <si>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</si>
  <si>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</si>
  <si>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</si>
  <si>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</si>
  <si>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</si>
  <si>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</si>
  <si>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</si>
  <si>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</si>
  <si>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</si>
  <si>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</si>
  <si>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</si>
  <si>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</si>
  <si>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</si>
  <si>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</si>
  <si>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</si>
  <si>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</si>
  <si>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</si>
  <si>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</si>
  <si>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</si>
  <si>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</si>
  <si>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</si>
  <si>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</si>
  <si>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</si>
  <si>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</si>
  <si>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</si>
  <si>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</si>
  <si>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</si>
  <si>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</si>
  <si>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</si>
  <si>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</si>
  <si>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</si>
  <si>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</si>
  <si>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</si>
  <si>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</si>
  <si>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</si>
  <si>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</si>
  <si>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</si>
  <si>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</si>
  <si>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</si>
  <si>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</si>
  <si>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</si>
  <si>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</si>
  <si>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</si>
  <si>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</si>
  <si>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</si>
  <si>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</si>
  <si>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</si>
  <si>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</si>
  <si>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</si>
  <si>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</si>
  <si>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</si>
  <si>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</si>
  <si>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</si>
  <si>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</si>
  <si>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</si>
  <si>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</si>
  <si>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</si>
  <si>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</si>
  <si>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</si>
  <si>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</si>
  <si>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</si>
  <si>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</si>
  <si>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</si>
  <si>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</si>
  <si>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</si>
  <si>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</si>
  <si>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</si>
  <si>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</si>
  <si>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</si>
  <si>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</si>
  <si>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</si>
  <si>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</si>
  <si>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</si>
  <si>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</si>
  <si>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</si>
  <si>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</si>
  <si>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</si>
  <si>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</si>
  <si>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</si>
  <si>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</si>
  <si>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</si>
  <si>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</si>
  <si>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</si>
  <si>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</si>
  <si>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</si>
  <si>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</si>
  <si>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</si>
  <si>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</si>
  <si>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</si>
  <si>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</si>
  <si>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</si>
  <si>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</si>
  <si>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</si>
  <si>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</si>
  <si>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</si>
  <si>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</si>
  <si>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</si>
  <si>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</si>
  <si>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</si>
  <si>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</si>
  <si>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</si>
  <si>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</si>
  <si>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</si>
  <si>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</si>
  <si>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</si>
  <si>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</si>
  <si>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</si>
  <si>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</si>
  <si>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</si>
  <si>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</si>
  <si>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</si>
  <si>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</si>
  <si>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</si>
  <si>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</si>
  <si>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</si>
  <si>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</si>
  <si>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</si>
  <si>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</si>
  <si>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</si>
  <si>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</si>
  <si>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</si>
  <si>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</si>
  <si>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</si>
  <si>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</si>
  <si>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</si>
  <si>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</si>
  <si>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</si>
  <si>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</si>
  <si>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</si>
  <si>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</si>
  <si>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</si>
  <si>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</si>
  <si>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</si>
  <si>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</si>
  <si>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</si>
  <si>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</si>
  <si>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</si>
  <si>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</si>
  <si>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</si>
  <si>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</si>
  <si>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</si>
  <si>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</si>
  <si>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</si>
  <si>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</si>
  <si>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</si>
  <si>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</si>
  <si>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</si>
  <si>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</si>
  <si>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</si>
  <si>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</si>
  <si>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</si>
  <si>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</si>
  <si>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</si>
  <si>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</si>
  <si>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</si>
  <si>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</si>
  <si>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</si>
  <si>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</si>
  <si>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</si>
  <si>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</si>
  <si>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</si>
  <si>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</si>
  <si>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</si>
  <si>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</si>
  <si>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</si>
  <si>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</si>
  <si>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</si>
  <si>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</si>
  <si>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</si>
  <si>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</si>
  <si>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</si>
  <si>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</si>
  <si>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</si>
  <si>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</si>
  <si>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</si>
  <si>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</si>
  <si>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</si>
  <si>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</si>
  <si>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</si>
  <si>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</si>
  <si>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</si>
  <si>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</si>
  <si>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</si>
  <si>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</si>
  <si>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</si>
  <si>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</si>
  <si>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</si>
  <si>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</si>
  <si>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</si>
  <si>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</si>
  <si>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</si>
  <si>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</si>
  <si>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</si>
  <si>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</si>
  <si>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</si>
  <si>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</si>
  <si>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</si>
  <si>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</si>
  <si>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</si>
  <si>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</si>
  <si>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</si>
  <si>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</si>
  <si>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</si>
  <si>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</si>
  <si>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</si>
  <si>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</si>
  <si>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</si>
  <si>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</si>
  <si>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</si>
  <si>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</si>
  <si>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</si>
  <si>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</si>
  <si>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</si>
  <si>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</si>
  <si>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</si>
  <si>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</si>
  <si>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</si>
  <si>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</si>
  <si>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</si>
  <si>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</si>
  <si>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</si>
  <si>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</si>
  <si>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</si>
  <si>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</si>
  <si>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</si>
  <si>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</si>
  <si>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</si>
  <si>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</si>
  <si>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</si>
  <si>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</si>
  <si>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</si>
  <si>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</si>
  <si>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</si>
  <si>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</si>
  <si>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</si>
  <si>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</si>
  <si>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</si>
  <si>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</si>
  <si>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</si>
  <si>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</si>
  <si>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</si>
  <si>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</si>
  <si>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</si>
  <si>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</si>
  <si>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</si>
  <si>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</si>
  <si>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</si>
  <si>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</si>
  <si>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</si>
  <si>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</si>
  <si>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</si>
  <si>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</si>
  <si>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</si>
  <si>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</si>
  <si>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</si>
  <si>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</si>
  <si>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</si>
  <si>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</si>
  <si>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</si>
  <si>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</si>
  <si>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</si>
  <si>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</si>
  <si>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</si>
  <si>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</si>
  <si>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</si>
  <si>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</si>
  <si>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</si>
  <si>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</si>
  <si>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</si>
  <si>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</si>
  <si>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</si>
  <si>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</si>
  <si>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</si>
  <si>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</si>
  <si>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</si>
  <si>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</si>
  <si>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</si>
  <si>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</si>
  <si>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</si>
  <si>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</si>
  <si>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</si>
  <si>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</si>
  <si>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</si>
  <si>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</si>
  <si>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</si>
  <si>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</si>
  <si>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</si>
  <si>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</si>
  <si>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</si>
  <si>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</si>
  <si>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</si>
  <si>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</si>
  <si>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</si>
  <si>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</si>
  <si>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</si>
  <si>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</si>
  <si>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</si>
  <si>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</si>
  <si>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</si>
  <si>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</si>
  <si>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</si>
  <si>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</si>
  <si>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</si>
  <si>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</si>
  <si>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</si>
  <si>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</si>
  <si>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</si>
  <si>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</si>
  <si>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</si>
  <si>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</si>
  <si>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</si>
  <si>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</si>
  <si>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</si>
  <si>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</si>
  <si>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</si>
  <si>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</si>
  <si>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</si>
  <si>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</si>
  <si>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</si>
  <si>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</si>
  <si>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</si>
  <si>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</si>
  <si>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</si>
  <si>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</si>
  <si>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</si>
  <si>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</si>
  <si>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</si>
  <si>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</si>
  <si>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</si>
  <si>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</si>
  <si>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</si>
  <si>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</si>
  <si>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</si>
  <si>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</si>
  <si>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</si>
  <si>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</si>
  <si>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</si>
  <si>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</si>
  <si>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</si>
  <si>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</si>
  <si>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</si>
  <si>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</si>
  <si>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</si>
  <si>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</si>
  <si>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</si>
  <si>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</si>
  <si>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</si>
  <si>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</si>
  <si>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</si>
  <si>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</si>
  <si>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</si>
  <si>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</si>
  <si>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</si>
  <si>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</si>
  <si>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</si>
  <si>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</si>
  <si>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</si>
  <si>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</si>
  <si>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</si>
  <si>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</si>
  <si>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</si>
  <si>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</si>
  <si>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</si>
  <si>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</si>
  <si>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</si>
  <si>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</si>
  <si>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</si>
  <si>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</si>
  <si>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</si>
  <si>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</si>
  <si>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</si>
  <si>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</si>
  <si>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</si>
  <si>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</si>
  <si>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</si>
  <si>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</si>
  <si>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</si>
  <si>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</si>
  <si>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</si>
  <si>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</si>
  <si>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</si>
  <si>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</si>
  <si>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</si>
  <si>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</si>
  <si>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</si>
  <si>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</si>
  <si>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</si>
  <si>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</si>
  <si>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</si>
  <si>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</si>
  <si>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</si>
  <si>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</si>
  <si>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</si>
  <si>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</si>
  <si>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</si>
  <si>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</si>
  <si>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</si>
  <si>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</si>
  <si>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</si>
  <si>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</si>
  <si>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</si>
  <si>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</si>
  <si>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</si>
  <si>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</si>
  <si>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</si>
  <si>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</si>
  <si>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</si>
  <si>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</si>
  <si>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</si>
  <si>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</si>
  <si>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</si>
  <si>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</si>
  <si>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</si>
  <si>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</si>
  <si>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</si>
  <si>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</si>
  <si>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</si>
  <si>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</si>
  <si>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</si>
  <si>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</si>
  <si>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</si>
  <si>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</si>
  <si>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</si>
  <si>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</si>
  <si>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</si>
  <si>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</si>
  <si>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</si>
  <si>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</si>
  <si>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</si>
  <si>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</si>
  <si>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</si>
  <si>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</si>
  <si>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</si>
  <si>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</si>
  <si>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</si>
  <si>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</si>
  <si>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</si>
  <si>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</si>
  <si>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</si>
  <si>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</si>
  <si>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</si>
  <si>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</si>
  <si>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</si>
  <si>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</si>
  <si>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</si>
  <si>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</si>
  <si>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</si>
  <si>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</si>
  <si>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</si>
  <si>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</si>
  <si>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</si>
  <si>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</si>
  <si>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</si>
  <si>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</si>
  <si>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</si>
  <si>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</si>
  <si>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</si>
  <si>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</si>
  <si>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</si>
  <si>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</si>
  <si>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</si>
  <si>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</si>
  <si>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</si>
  <si>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</si>
  <si>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</si>
  <si>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</si>
  <si>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</si>
  <si>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</si>
  <si>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</si>
  <si>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</si>
  <si>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</si>
  <si>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</si>
  <si>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</si>
  <si>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</si>
  <si>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</si>
  <si>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</si>
  <si>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</si>
  <si>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</si>
  <si>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</si>
  <si>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</si>
  <si>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</si>
  <si>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</si>
  <si>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</si>
  <si>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</si>
  <si>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</si>
  <si>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</si>
  <si>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</si>
  <si>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</si>
  <si>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</si>
  <si>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</si>
  <si>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</si>
  <si>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</si>
  <si>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</si>
  <si>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</si>
  <si>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</si>
  <si>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</si>
  <si>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</si>
  <si>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</si>
  <si>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</si>
  <si>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</si>
  <si>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</si>
  <si>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</si>
  <si>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</si>
  <si>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</si>
  <si>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</si>
  <si>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</si>
  <si>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</si>
  <si>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</si>
  <si>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</si>
  <si>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</si>
  <si>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</si>
  <si>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</si>
  <si>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</si>
  <si>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</si>
  <si>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</si>
  <si>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</si>
  <si>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</si>
  <si>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</si>
  <si>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</si>
  <si>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</si>
  <si>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</si>
  <si>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</si>
  <si>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</si>
  <si>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</si>
  <si>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</si>
  <si>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</si>
  <si>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</si>
  <si>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</si>
  <si>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</si>
  <si>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</si>
  <si>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</si>
  <si>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</si>
  <si>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</si>
  <si>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</si>
  <si>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</si>
  <si>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</si>
  <si>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</si>
  <si>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</si>
  <si>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</si>
  <si>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</si>
  <si>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</si>
  <si>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</si>
  <si>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</si>
  <si>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</si>
  <si>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</si>
  <si>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</si>
  <si>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</si>
  <si>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</si>
  <si>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</si>
  <si>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</si>
  <si>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</si>
  <si>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</si>
  <si>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</si>
  <si>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</si>
  <si>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</si>
  <si>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</si>
  <si>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</si>
  <si>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</si>
  <si>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</si>
  <si>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</si>
  <si>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</si>
  <si>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</si>
  <si>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</si>
  <si>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</si>
  <si>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</si>
  <si>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</si>
  <si>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</si>
  <si>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</si>
  <si>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</si>
  <si>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</si>
  <si>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</si>
  <si>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</si>
  <si>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</si>
  <si>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</si>
  <si>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</si>
  <si>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</si>
  <si>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</si>
  <si>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</si>
  <si>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</si>
  <si>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</si>
  <si>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</si>
  <si>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</si>
  <si>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</si>
  <si>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</si>
  <si>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</si>
  <si>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</si>
  <si>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</si>
  <si>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</si>
  <si>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</si>
  <si>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</si>
  <si>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</si>
  <si>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</si>
  <si>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</si>
  <si>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</si>
  <si>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</si>
  <si>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</si>
  <si>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</si>
  <si>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</si>
  <si>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</si>
  <si>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</si>
  <si>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</si>
  <si>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</si>
  <si>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</si>
  <si>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</si>
  <si>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</si>
  <si>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</si>
  <si>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</si>
  <si>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</si>
  <si>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</si>
  <si>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</si>
  <si>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</si>
  <si>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</si>
  <si>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</si>
  <si>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</si>
  <si>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</si>
  <si>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</si>
  <si>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</si>
  <si>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</si>
  <si>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</si>
  <si>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</si>
  <si>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</si>
  <si>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</si>
  <si>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</si>
  <si>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</si>
  <si>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</si>
  <si>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</si>
  <si>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</si>
  <si>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</si>
  <si>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</si>
  <si>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</si>
  <si>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</si>
  <si>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</si>
  <si>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</si>
  <si>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</si>
  <si>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</si>
  <si>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</si>
  <si>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</si>
  <si>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</si>
  <si>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</si>
  <si>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</si>
  <si>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</si>
  <si>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</si>
  <si>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</si>
  <si>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</si>
  <si>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</si>
  <si>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</si>
  <si>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</si>
  <si>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</si>
  <si>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</si>
  <si>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</si>
  <si>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</si>
  <si>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</si>
  <si>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</si>
  <si>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</si>
  <si>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</si>
  <si>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</si>
  <si>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</si>
  <si>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</si>
  <si>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</si>
  <si>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</si>
  <si>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</si>
  <si>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</si>
  <si>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</si>
  <si>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</si>
  <si>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</si>
  <si>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</si>
  <si>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</si>
  <si>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</si>
  <si>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</si>
  <si>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</si>
  <si>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</si>
  <si>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</si>
  <si>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</si>
  <si>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</si>
  <si>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</si>
  <si>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</si>
  <si>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</si>
  <si>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</si>
  <si>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</si>
  <si>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</si>
  <si>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</si>
  <si>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</si>
  <si>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</si>
  <si>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</si>
  <si>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</si>
  <si>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</si>
  <si>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</si>
  <si>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</si>
  <si>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</si>
  <si>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</si>
  <si>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</si>
  <si>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</si>
  <si>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</si>
  <si>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</si>
  <si>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</si>
  <si>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</si>
  <si>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</si>
  <si>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</si>
  <si>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</si>
  <si>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</si>
  <si>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</si>
  <si>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</si>
  <si>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</si>
  <si>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</si>
  <si>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</si>
  <si>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</si>
  <si>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</si>
  <si>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</si>
  <si>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</si>
  <si>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</si>
  <si>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</si>
  <si>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</si>
  <si>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</si>
  <si>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</si>
  <si>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</si>
  <si>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</si>
  <si>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</si>
  <si>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</si>
  <si>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</si>
  <si>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</si>
  <si>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</si>
  <si>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</si>
  <si>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</si>
  <si>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</si>
  <si>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</si>
  <si>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</si>
  <si>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</si>
  <si>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</si>
  <si>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</si>
  <si>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</si>
  <si>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</si>
  <si>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</si>
  <si>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</si>
  <si>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</si>
  <si>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</si>
  <si>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</si>
  <si>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</si>
  <si>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</si>
  <si>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</si>
  <si>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</si>
  <si>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</si>
  <si>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</si>
  <si>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</si>
  <si>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</si>
  <si>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</si>
  <si>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</si>
  <si>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</si>
  <si>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</si>
  <si>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</si>
  <si>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</si>
  <si>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</si>
  <si>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</si>
  <si>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</si>
  <si>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</si>
  <si>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</si>
  <si>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</si>
  <si>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</si>
  <si>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</si>
  <si>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</si>
  <si>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</si>
  <si>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</si>
  <si>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</si>
  <si>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</si>
  <si>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</si>
  <si>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</si>
  <si>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</si>
  <si>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</si>
  <si>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</si>
  <si>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</si>
  <si>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</si>
  <si>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</si>
  <si>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</si>
  <si>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</si>
  <si>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</si>
  <si>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</si>
  <si>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</si>
  <si>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</si>
  <si>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</si>
  <si>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</si>
  <si>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</si>
  <si>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</si>
  <si>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</si>
  <si>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</si>
  <si>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</si>
  <si>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</si>
  <si>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</si>
  <si>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</si>
  <si>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</si>
  <si>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</si>
  <si>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</si>
  <si>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</si>
  <si>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</si>
  <si>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</si>
  <si>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</si>
  <si>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</si>
  <si>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</si>
  <si>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</si>
  <si>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</si>
  <si>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</si>
  <si>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</si>
  <si>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</si>
  <si>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</si>
  <si>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</si>
  <si>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</si>
  <si>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</si>
  <si>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</si>
  <si>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</si>
  <si>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</si>
  <si>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</si>
  <si>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</si>
  <si>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</si>
  <si>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</si>
  <si>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</si>
  <si>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</si>
  <si>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</si>
  <si>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</si>
  <si>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</si>
  <si>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</si>
  <si>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</si>
  <si>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</si>
  <si>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</si>
  <si>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</si>
  <si>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</si>
  <si>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</si>
  <si>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</si>
  <si>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</si>
  <si>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</si>
  <si>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</si>
  <si>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</si>
  <si>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</si>
  <si>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</si>
  <si>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</si>
  <si>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</si>
  <si>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</si>
  <si>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</si>
  <si>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</si>
  <si>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</si>
  <si>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</si>
  <si>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</si>
  <si>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</si>
  <si>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</si>
  <si>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</si>
  <si>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</si>
  <si>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</si>
  <si>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</si>
  <si>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</si>
  <si>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</si>
  <si>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</si>
  <si>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</si>
  <si>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</si>
  <si>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</si>
  <si>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</si>
  <si>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</si>
  <si>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</si>
  <si>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</si>
  <si>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</si>
  <si>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</si>
  <si>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</si>
  <si>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</si>
  <si>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</si>
  <si>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</si>
  <si>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</si>
  <si>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</si>
  <si>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</si>
  <si>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</si>
  <si>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</si>
  <si>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</si>
  <si>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</si>
  <si>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</si>
  <si>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</si>
  <si>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</si>
  <si>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</si>
  <si>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</si>
  <si>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</si>
  <si>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</si>
  <si>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</si>
  <si>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</si>
  <si>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</si>
  <si>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</si>
  <si>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</si>
  <si>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</si>
  <si>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</si>
  <si>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</si>
  <si>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</si>
  <si>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</si>
  <si>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</si>
  <si>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</si>
  <si>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</si>
  <si>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</si>
  <si>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</si>
  <si>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</si>
  <si>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</si>
  <si>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</si>
  <si>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</si>
  <si>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</si>
  <si>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</si>
  <si>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</si>
  <si>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</si>
  <si>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</si>
  <si>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</si>
  <si>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</si>
  <si>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</si>
  <si>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</si>
  <si>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</si>
  <si>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</si>
  <si>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</si>
  <si>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</si>
  <si>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</si>
  <si>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</si>
  <si>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</si>
  <si>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</si>
  <si>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</si>
  <si>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</si>
  <si>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</si>
  <si>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</si>
  <si>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</si>
  <si>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</si>
  <si>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</si>
  <si>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</si>
  <si>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</si>
  <si>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</si>
  <si>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</si>
  <si>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</si>
  <si>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</si>
  <si>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</si>
  <si>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</si>
  <si>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</si>
  <si>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</si>
  <si>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</si>
  <si>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</si>
  <si>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</si>
  <si>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</si>
  <si>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</si>
  <si>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</si>
  <si>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</si>
  <si>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</si>
  <si>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</si>
  <si>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</si>
  <si>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</si>
  <si>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</si>
  <si>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</si>
  <si>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</si>
  <si>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</si>
  <si>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</si>
  <si>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</si>
  <si>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</si>
  <si>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</si>
  <si>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</si>
  <si>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</si>
  <si>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</si>
  <si>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</si>
  <si>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</si>
  <si>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</si>
  <si>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</si>
  <si>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</si>
  <si>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</si>
  <si>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</si>
  <si>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</si>
  <si>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</si>
  <si>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</si>
  <si>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</si>
  <si>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</si>
  <si>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</si>
  <si>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</si>
  <si>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</si>
  <si>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</si>
  <si>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</si>
  <si>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</si>
  <si>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</si>
  <si>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</si>
  <si>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</si>
  <si>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</si>
  <si>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</si>
  <si>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</si>
  <si>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</si>
  <si>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</si>
  <si>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</si>
  <si>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</si>
  <si>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</si>
  <si>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</si>
  <si>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</si>
  <si>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</si>
  <si>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</si>
  <si>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</si>
  <si>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</si>
  <si>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</si>
  <si>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</si>
  <si>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</si>
  <si>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</si>
  <si>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</si>
  <si>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</si>
  <si>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</si>
  <si>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</si>
  <si>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</si>
  <si>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</si>
  <si>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</si>
  <si>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</si>
  <si>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</si>
  <si>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</si>
  <si>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</si>
  <si>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</si>
  <si>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</si>
  <si>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</si>
  <si>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</si>
  <si>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</si>
  <si>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</si>
  <si>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</si>
  <si>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</si>
  <si>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</si>
  <si>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</si>
  <si>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</si>
  <si>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</si>
  <si>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</si>
  <si>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</si>
  <si>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</si>
  <si>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</si>
  <si>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</si>
  <si>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</si>
  <si>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</si>
  <si>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</si>
  <si>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</si>
  <si>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</si>
  <si>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</si>
  <si>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</si>
  <si>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</si>
  <si>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</si>
  <si>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</si>
  <si>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</si>
  <si>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</si>
  <si>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</si>
  <si>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</si>
  <si>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</si>
  <si>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</si>
  <si>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</si>
  <si>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</si>
  <si>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</si>
  <si>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</si>
  <si>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</si>
  <si>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</si>
  <si>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</si>
  <si>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</si>
  <si>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</si>
  <si>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</si>
  <si>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</si>
  <si>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</si>
  <si>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</si>
  <si>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</si>
  <si>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</si>
  <si>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</si>
  <si>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</si>
  <si>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</si>
  <si>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</si>
  <si>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</si>
  <si>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</si>
  <si>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</si>
  <si>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</si>
  <si>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</si>
  <si>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</si>
  <si>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</si>
  <si>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</si>
  <si>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</si>
  <si>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</si>
  <si>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</si>
  <si>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</si>
  <si>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</si>
  <si>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</si>
  <si>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</si>
  <si>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</si>
  <si>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</si>
  <si>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</si>
  <si>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</si>
  <si>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</si>
  <si>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</si>
  <si>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</si>
  <si>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</si>
  <si>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</si>
  <si>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</si>
  <si>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</si>
  <si>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</si>
  <si>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</si>
  <si>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</si>
  <si>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</si>
  <si>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</si>
  <si>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</si>
  <si>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</si>
  <si>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</si>
  <si>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</si>
  <si>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</si>
  <si>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</si>
  <si>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</si>
  <si>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</si>
  <si>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</si>
  <si>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</si>
  <si>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</si>
  <si>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</si>
  <si>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</si>
  <si>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</si>
  <si>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</si>
  <si>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</si>
  <si>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</si>
  <si>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</si>
  <si>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</si>
  <si>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</si>
  <si>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</si>
  <si>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</si>
  <si>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</si>
  <si>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</si>
  <si>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</si>
  <si>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</si>
  <si>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</si>
  <si>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</si>
  <si>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</si>
  <si>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</si>
  <si>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</si>
  <si>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</si>
  <si>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</si>
  <si>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</si>
  <si>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</si>
  <si>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</si>
  <si>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</si>
  <si>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</si>
  <si>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</si>
  <si>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</si>
  <si>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</si>
  <si>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</si>
  <si>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</si>
  <si>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</si>
  <si>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</si>
  <si>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</si>
  <si>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</si>
  <si>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</si>
  <si>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</si>
  <si>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</si>
  <si>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</si>
  <si>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</si>
  <si>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</si>
  <si>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</si>
  <si>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</si>
  <si>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</si>
  <si>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</si>
  <si>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</si>
  <si>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</si>
  <si>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</si>
  <si>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</si>
  <si>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</si>
  <si>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</si>
  <si>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</si>
  <si>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</si>
  <si>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</si>
  <si>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</si>
  <si>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</si>
  <si>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</si>
  <si>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</si>
  <si>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</si>
  <si>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</si>
  <si>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</si>
  <si>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</si>
  <si>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</si>
  <si>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</si>
  <si>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</si>
  <si>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</si>
  <si>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</si>
  <si>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</si>
  <si>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</si>
  <si>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</si>
  <si>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</si>
  <si>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</si>
  <si>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</si>
  <si>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</si>
  <si>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</si>
  <si>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</si>
  <si>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</si>
  <si>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</si>
  <si>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</si>
  <si>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</si>
  <si>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</si>
  <si>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</si>
  <si>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</si>
  <si>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</si>
  <si>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</si>
  <si>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</si>
  <si>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</si>
  <si>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</si>
  <si>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</si>
  <si>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</si>
  <si>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</si>
  <si>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</si>
  <si>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</si>
  <si>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</si>
  <si>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</si>
  <si>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</si>
  <si>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</si>
  <si>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</si>
  <si>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</si>
  <si>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</si>
  <si>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</si>
  <si>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</si>
  <si>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</si>
  <si>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</si>
  <si>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</si>
  <si>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</si>
  <si>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</si>
  <si>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</si>
  <si>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</si>
  <si>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</si>
  <si>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</si>
  <si>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</si>
  <si>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</si>
  <si>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</si>
  <si>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</si>
  <si>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</si>
  <si>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</si>
  <si>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</si>
  <si>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</si>
  <si>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</si>
  <si>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</si>
  <si>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</si>
  <si>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</si>
  <si>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</si>
  <si>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</si>
  <si>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</si>
  <si>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</si>
  <si>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</si>
  <si>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</si>
  <si>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</si>
  <si>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</si>
  <si>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</si>
  <si>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</si>
  <si>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</si>
  <si>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</si>
  <si>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</si>
  <si>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</si>
  <si>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</si>
  <si>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</si>
  <si>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</si>
  <si>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</si>
  <si>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</si>
  <si>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</si>
  <si>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</si>
  <si>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</si>
  <si>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</si>
  <si>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</si>
  <si>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</si>
  <si>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</si>
  <si>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</si>
  <si>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</si>
  <si>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</si>
  <si>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</si>
  <si>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</si>
  <si>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</si>
  <si>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</si>
  <si>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</si>
  <si>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</si>
  <si>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</si>
  <si>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</si>
  <si>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</si>
  <si>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</si>
  <si>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</si>
  <si>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</si>
  <si>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</si>
  <si>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</si>
  <si>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</si>
  <si>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</si>
  <si>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</si>
  <si>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</si>
  <si>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</si>
  <si>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</si>
  <si>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</si>
  <si>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</si>
  <si>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</si>
  <si>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</si>
  <si>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</si>
  <si>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</si>
  <si>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</si>
  <si>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</si>
  <si>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</si>
  <si>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</si>
  <si>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</si>
  <si>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</si>
  <si>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</si>
  <si>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</si>
  <si>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</si>
  <si>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</si>
  <si>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</si>
  <si>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</si>
  <si>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</si>
  <si>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</si>
  <si>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</si>
  <si>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</si>
  <si>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</si>
  <si>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</si>
  <si>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</si>
  <si>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</si>
  <si>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</si>
  <si>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</si>
  <si>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</si>
  <si>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</si>
  <si>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</si>
  <si>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</si>
  <si>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</si>
  <si>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</si>
  <si>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</si>
  <si>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</si>
  <si>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</si>
  <si>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</si>
  <si>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</si>
  <si>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</si>
  <si>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</si>
  <si>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</si>
  <si>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</si>
  <si>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</si>
  <si>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</si>
  <si>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</si>
  <si>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</si>
  <si>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</si>
  <si>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</si>
  <si>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</si>
  <si>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</si>
  <si>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</si>
  <si>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</si>
  <si>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</si>
  <si>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</si>
  <si>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</si>
  <si>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</si>
  <si>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</si>
  <si>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</si>
  <si>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</si>
  <si>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</si>
  <si>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</si>
  <si>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</si>
  <si>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</si>
  <si>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</si>
  <si>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</si>
  <si>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</si>
  <si>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</si>
  <si>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</si>
  <si>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</si>
  <si>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</si>
  <si>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</si>
  <si>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</si>
  <si>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</si>
  <si>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</si>
  <si>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</si>
  <si>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</si>
  <si>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</si>
  <si>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</si>
  <si>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</si>
  <si>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</si>
  <si>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</si>
  <si>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</si>
  <si>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</si>
  <si>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</si>
  <si>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</si>
  <si>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</si>
  <si>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</si>
  <si>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</si>
  <si>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</si>
  <si>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</si>
  <si>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</si>
  <si>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</si>
  <si>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</si>
  <si>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</si>
  <si>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</si>
  <si>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</si>
  <si>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</si>
  <si>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</si>
  <si>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</si>
  <si>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</si>
  <si>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</si>
  <si>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</si>
  <si>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</si>
  <si>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</si>
  <si>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</si>
  <si>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</si>
  <si>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</si>
  <si>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</si>
  <si>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</si>
  <si>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</si>
  <si>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</si>
  <si>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</si>
  <si>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</si>
  <si>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</si>
  <si>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</si>
  <si>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</si>
  <si>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</si>
  <si>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</si>
  <si>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</si>
  <si>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</si>
  <si>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</si>
  <si>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</si>
  <si>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</si>
  <si>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</si>
  <si>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</si>
  <si>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</si>
  <si>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</si>
  <si>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</si>
  <si>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</si>
  <si>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</si>
  <si>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</si>
  <si>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</si>
  <si>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</si>
  <si>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</si>
  <si>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</si>
  <si>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</si>
  <si>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</si>
  <si>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</si>
  <si>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</si>
  <si>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</si>
  <si>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</si>
  <si>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</si>
  <si>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</si>
  <si>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</si>
  <si>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</si>
  <si>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</si>
  <si>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</si>
  <si>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</si>
  <si>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</si>
  <si>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</si>
  <si>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</si>
  <si>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</si>
  <si>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</si>
  <si>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</si>
  <si>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</si>
  <si>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</si>
  <si>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</si>
  <si>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</si>
  <si>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</si>
  <si>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</si>
  <si>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</si>
  <si>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</si>
  <si>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</si>
  <si>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</si>
  <si>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</si>
  <si>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</si>
  <si>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</si>
  <si>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</si>
  <si>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</si>
  <si>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</si>
  <si>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</si>
  <si>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</si>
  <si>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</si>
  <si>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</si>
  <si>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</si>
  <si>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</si>
  <si>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</si>
  <si>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</si>
  <si>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</si>
  <si>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</si>
  <si>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</si>
  <si>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</si>
  <si>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</si>
  <si>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</si>
  <si>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</si>
  <si>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</si>
  <si>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</si>
  <si>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</si>
  <si>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</si>
  <si>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</si>
  <si>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</si>
  <si>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</si>
  <si>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</si>
  <si>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</si>
  <si>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</si>
  <si>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</si>
  <si>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</si>
  <si>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</si>
  <si>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</si>
  <si>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</si>
  <si>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</si>
  <si>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</si>
  <si>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</si>
  <si>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</si>
  <si>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</si>
  <si>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</si>
  <si>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</si>
  <si>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</si>
  <si>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</si>
  <si>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</si>
  <si>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</si>
  <si>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</si>
  <si>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</si>
  <si>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</si>
  <si>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</si>
  <si>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</si>
  <si>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</si>
  <si>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</si>
  <si>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</si>
  <si>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</si>
  <si>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</si>
  <si>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</si>
  <si>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</si>
  <si>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</si>
  <si>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</si>
  <si>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</si>
  <si>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</si>
  <si>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</si>
  <si>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</si>
  <si>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</si>
  <si>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</si>
  <si>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</si>
  <si>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</si>
  <si>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</si>
  <si>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</si>
  <si>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</si>
  <si>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</si>
  <si>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</si>
  <si>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</si>
  <si>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</si>
  <si>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</si>
  <si>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</si>
  <si>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</si>
  <si>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</si>
  <si>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</si>
  <si>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</si>
  <si>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</si>
  <si>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</si>
  <si>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</si>
  <si>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</si>
  <si>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</si>
  <si>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</si>
  <si>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</si>
  <si>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</si>
  <si>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</si>
  <si>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</si>
  <si>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</si>
  <si>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</si>
  <si>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</si>
  <si>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</si>
  <si>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</si>
  <si>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</si>
  <si>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</si>
  <si>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</si>
  <si>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</si>
  <si>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</si>
  <si>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</si>
  <si>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</si>
  <si>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</si>
  <si>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</si>
  <si>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</si>
  <si>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</si>
  <si>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</si>
  <si>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</si>
  <si>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</si>
  <si>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</si>
  <si>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</si>
  <si>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</si>
  <si>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</si>
  <si>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</si>
  <si>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</si>
  <si>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</si>
  <si>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</si>
  <si>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</si>
  <si>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</si>
  <si>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</si>
  <si>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</si>
  <si>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</si>
  <si>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</si>
  <si>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</si>
  <si>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</si>
  <si>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</si>
  <si>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</si>
  <si>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</si>
  <si>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</si>
  <si>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</si>
  <si>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</si>
  <si>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</si>
  <si>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</si>
  <si>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</si>
  <si>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</si>
  <si>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</si>
  <si>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</si>
  <si>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</si>
  <si>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</si>
  <si>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</si>
  <si>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</si>
  <si>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</si>
  <si>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</si>
  <si>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</si>
  <si>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</si>
  <si>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</si>
  <si>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</si>
  <si>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</si>
  <si>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</si>
  <si>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</si>
  <si>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</si>
  <si>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</si>
  <si>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</si>
  <si>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</si>
  <si>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</si>
  <si>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</si>
  <si>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</si>
  <si>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</si>
  <si>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</si>
  <si>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</si>
  <si>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</si>
  <si>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</si>
  <si>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</si>
  <si>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</si>
  <si>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</si>
  <si>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</si>
  <si>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</si>
  <si>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</si>
  <si>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</si>
  <si>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</si>
  <si>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</si>
  <si>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</si>
  <si>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</si>
  <si>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</si>
  <si>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</si>
  <si>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</si>
  <si>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</si>
  <si>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</si>
  <si>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</si>
  <si>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</si>
  <si>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</si>
  <si>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</si>
  <si>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</si>
  <si>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</si>
  <si>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</si>
  <si>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</si>
  <si>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</si>
  <si>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</si>
  <si>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</si>
  <si>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</si>
  <si>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</si>
  <si>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</si>
  <si>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</si>
  <si>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</si>
  <si>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</si>
  <si>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</si>
  <si>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</si>
  <si>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</si>
  <si>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</si>
  <si>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</si>
  <si>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</si>
  <si>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</si>
  <si>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</si>
  <si>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</si>
  <si>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</si>
  <si>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</si>
  <si>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</si>
  <si>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</si>
  <si>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</si>
  <si>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</si>
  <si>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</si>
  <si>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</si>
  <si>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</si>
  <si>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</si>
  <si>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</si>
  <si>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</si>
  <si>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</si>
  <si>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</si>
  <si>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</si>
  <si>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</si>
  <si>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</si>
  <si>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</si>
  <si>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</si>
  <si>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</si>
  <si>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</si>
  <si>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</si>
  <si>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</si>
  <si>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</si>
  <si>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</si>
  <si>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</si>
  <si>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</si>
  <si>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</si>
  <si>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</si>
  <si>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</si>
  <si>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</si>
  <si>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</si>
  <si>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</si>
  <si>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</si>
  <si>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</si>
  <si>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</si>
  <si>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</si>
  <si>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</si>
  <si>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</si>
  <si>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</si>
  <si>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</si>
  <si>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</si>
  <si>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</si>
  <si>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</si>
  <si>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</si>
  <si>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</si>
  <si>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</si>
  <si>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</si>
  <si>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</si>
  <si>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</si>
  <si>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</si>
  <si>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</si>
  <si>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</si>
  <si>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</si>
  <si>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</si>
  <si>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</si>
  <si>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</si>
  <si>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</si>
  <si>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</si>
  <si>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</si>
  <si>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</si>
  <si>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</si>
  <si>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</si>
  <si>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</si>
  <si>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</si>
  <si>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</si>
  <si>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</si>
  <si>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</si>
  <si>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</si>
  <si>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</si>
  <si>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</si>
  <si>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</si>
  <si>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</si>
  <si>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</si>
  <si>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</si>
  <si>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</si>
  <si>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</si>
  <si>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</si>
  <si>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</si>
  <si>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</si>
  <si>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</si>
  <si>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</si>
  <si>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</si>
  <si>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</si>
  <si>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</si>
  <si>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</si>
  <si>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</si>
  <si>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</si>
  <si>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</si>
  <si>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</si>
  <si>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</si>
  <si>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</si>
  <si>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</si>
  <si>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</si>
  <si>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</si>
  <si>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</si>
  <si>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</si>
  <si>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</si>
  <si>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</si>
  <si>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</si>
  <si>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</si>
  <si>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</si>
  <si>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</si>
  <si>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</si>
  <si>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</si>
  <si>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</si>
  <si>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</si>
  <si>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</si>
  <si>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</si>
  <si>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</si>
  <si>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</si>
  <si>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</si>
  <si>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</si>
  <si>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</si>
  <si>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</si>
  <si>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</si>
  <si>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</si>
  <si>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</si>
  <si>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</si>
  <si>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</si>
  <si>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</si>
  <si>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</si>
  <si>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</si>
  <si>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</si>
  <si>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</si>
  <si>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</si>
  <si>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</si>
  <si>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</si>
  <si>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</si>
  <si>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</si>
  <si>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</si>
  <si>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</si>
  <si>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</si>
  <si>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</si>
  <si>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</si>
  <si>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</si>
  <si>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</si>
  <si>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</si>
  <si>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</si>
  <si>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</si>
  <si>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</si>
  <si>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</si>
  <si>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</si>
  <si>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</si>
  <si>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</si>
  <si>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</si>
  <si>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</si>
  <si>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</si>
  <si>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</si>
  <si>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</si>
  <si>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</si>
  <si>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</si>
  <si>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</si>
  <si>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</si>
  <si>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</si>
  <si>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</si>
  <si>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</si>
  <si>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</si>
  <si>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</si>
  <si>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</si>
  <si>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</si>
  <si>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</si>
  <si>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</si>
  <si>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</si>
  <si>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</si>
  <si>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</si>
  <si>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</si>
  <si>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</si>
  <si>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</si>
  <si>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</si>
  <si>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</si>
  <si>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</si>
  <si>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</si>
  <si>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</si>
  <si>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</si>
  <si>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</si>
  <si>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</si>
  <si>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</si>
  <si>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</si>
  <si>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</si>
  <si>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</si>
  <si>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</si>
  <si>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</si>
  <si>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</si>
  <si>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</si>
  <si>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</si>
  <si>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</si>
  <si>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</si>
  <si>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</si>
  <si>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</si>
  <si>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</si>
  <si>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</si>
  <si>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</si>
  <si>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</si>
  <si>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</si>
  <si>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</si>
  <si>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</si>
  <si>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</si>
  <si>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</si>
  <si>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</si>
  <si>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</si>
  <si>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</si>
  <si>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</si>
  <si>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</si>
  <si>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</si>
  <si>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</si>
  <si>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</si>
  <si>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</si>
  <si>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</si>
  <si>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</si>
  <si>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</si>
  <si>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</si>
  <si>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</si>
  <si>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</si>
  <si>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</si>
  <si>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</si>
  <si>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</si>
  <si>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</si>
  <si>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</si>
  <si>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</si>
  <si>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</si>
  <si>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</si>
  <si>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</si>
  <si>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</si>
  <si>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</si>
  <si>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</si>
  <si>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</si>
  <si>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</si>
  <si>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</si>
  <si>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</si>
  <si>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</si>
  <si>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</si>
  <si>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</si>
  <si>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</si>
  <si>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</si>
  <si>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</si>
  <si>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</si>
  <si>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</si>
  <si>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</si>
  <si>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</si>
  <si>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</si>
  <si>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</si>
  <si>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</si>
  <si>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</si>
  <si>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</si>
  <si>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</si>
  <si>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</si>
  <si>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</si>
  <si>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</si>
  <si>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</si>
  <si>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</si>
  <si>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</si>
  <si>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</si>
  <si>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</si>
  <si>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</si>
  <si>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</si>
  <si>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</si>
  <si>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</si>
  <si>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</si>
  <si>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</si>
  <si>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</si>
  <si>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</si>
  <si>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</si>
  <si>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</si>
  <si>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</si>
  <si>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</si>
  <si>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</si>
  <si>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</si>
  <si>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</si>
  <si>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</si>
  <si>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</si>
  <si>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</si>
  <si>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</si>
  <si>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</si>
  <si>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</si>
  <si>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</si>
  <si>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</si>
  <si>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</si>
  <si>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</si>
  <si>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</si>
  <si>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</si>
  <si>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</si>
  <si>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</si>
  <si>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</si>
  <si>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</si>
  <si>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</si>
  <si>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</si>
  <si>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</si>
  <si>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</si>
  <si>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</si>
  <si>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</si>
  <si>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</si>
  <si>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</si>
  <si>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</si>
  <si>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</si>
  <si>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</si>
  <si>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</si>
  <si>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</si>
  <si>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</si>
  <si>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</si>
  <si>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</si>
  <si>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</si>
  <si>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</si>
  <si>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</si>
  <si>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</si>
  <si>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</si>
  <si>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</si>
  <si>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</si>
  <si>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</si>
  <si>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</si>
  <si>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</si>
  <si>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</si>
  <si>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</si>
  <si>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</si>
  <si>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</si>
  <si>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</si>
  <si>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</si>
  <si>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</si>
  <si>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</si>
  <si>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</si>
  <si>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</si>
  <si>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</si>
  <si>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</si>
  <si>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</si>
  <si>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</si>
  <si>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</si>
  <si>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</si>
  <si>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</si>
  <si>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</si>
  <si>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</si>
  <si>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</si>
  <si>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</si>
  <si>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</si>
  <si>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</si>
  <si>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</si>
  <si>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</si>
  <si>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</si>
  <si>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</si>
  <si>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</si>
  <si>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</si>
  <si>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</si>
  <si>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</si>
  <si>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</si>
  <si>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</si>
  <si>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</si>
  <si>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</si>
  <si>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</si>
  <si>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</si>
  <si>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</si>
  <si>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</si>
  <si>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</si>
  <si>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</si>
  <si>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</si>
  <si>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</si>
  <si>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</si>
  <si>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</si>
  <si>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</si>
  <si>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</si>
  <si>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</si>
  <si>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</si>
  <si>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</si>
  <si>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</si>
  <si>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</si>
  <si>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</si>
  <si>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</si>
  <si>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</si>
  <si>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</si>
  <si>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</si>
  <si>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</si>
  <si>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</si>
  <si>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</si>
  <si>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</si>
  <si>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</si>
  <si>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</si>
  <si>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</si>
  <si>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</si>
  <si>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</si>
  <si>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</si>
  <si>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</si>
  <si>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</si>
  <si>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</si>
  <si>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</si>
  <si>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</si>
  <si>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</si>
  <si>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</si>
  <si>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</si>
  <si>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</si>
  <si>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</si>
  <si>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</si>
  <si>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</si>
  <si>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</si>
  <si>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</si>
  <si>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</si>
  <si>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</si>
  <si>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</si>
  <si>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</si>
  <si>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</si>
  <si>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</si>
  <si>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</si>
  <si>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</si>
  <si>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</si>
  <si>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</si>
  <si>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</si>
  <si>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</si>
  <si>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</si>
  <si>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</si>
  <si>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</si>
  <si>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</si>
  <si>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</si>
  <si>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</si>
  <si>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</si>
  <si>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</si>
  <si>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</si>
  <si>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</si>
  <si>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</si>
  <si>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</si>
  <si>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</si>
  <si>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</si>
  <si>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</si>
  <si>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</si>
  <si>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</si>
  <si>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</si>
  <si>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</si>
  <si>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</si>
  <si>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</si>
  <si>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</si>
  <si>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</si>
  <si>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</si>
  <si>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</si>
  <si>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</si>
  <si>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</si>
  <si>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</si>
  <si>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</si>
  <si>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</si>
  <si>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</si>
  <si>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</si>
  <si>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</si>
  <si>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</si>
  <si>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</si>
  <si>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</si>
  <si>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</si>
  <si>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</si>
  <si>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</si>
  <si>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</si>
  <si>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</si>
  <si>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</si>
  <si>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</si>
  <si>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</si>
  <si>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</si>
  <si>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</si>
  <si>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</si>
  <si>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</si>
  <si>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</si>
  <si>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</si>
  <si>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</si>
  <si>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</si>
  <si>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</si>
  <si>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</si>
  <si>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</si>
  <si>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</si>
  <si>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</si>
  <si>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</si>
  <si>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</si>
  <si>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</si>
  <si>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</si>
  <si>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</si>
  <si>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</si>
  <si>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</si>
  <si>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</si>
  <si>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</si>
  <si>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</si>
  <si>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</si>
  <si>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</si>
  <si>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</si>
  <si>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</si>
  <si>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</si>
  <si>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</si>
  <si>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</si>
  <si>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</si>
  <si>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</si>
  <si>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</si>
  <si>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</si>
  <si>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</si>
  <si>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</si>
  <si>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</si>
  <si>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</si>
  <si>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</si>
  <si>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</si>
  <si>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</si>
  <si>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</si>
  <si>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</si>
  <si>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</si>
  <si>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</si>
  <si>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</si>
  <si>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</si>
  <si>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</si>
  <si>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</si>
  <si>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</si>
  <si>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</si>
  <si>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</si>
  <si>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</si>
  <si>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</si>
  <si>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</si>
  <si>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</si>
  <si>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</si>
  <si>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</si>
  <si>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</si>
  <si>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</si>
  <si>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</si>
  <si>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</si>
  <si>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</si>
  <si>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</si>
  <si>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</si>
  <si>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</si>
  <si>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</si>
  <si>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</si>
  <si>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</si>
  <si>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</si>
  <si>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</si>
  <si>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</si>
  <si>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</si>
  <si>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</si>
  <si>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</si>
  <si>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</si>
  <si>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</si>
  <si>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</si>
  <si>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</si>
  <si>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</si>
  <si>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</si>
  <si>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</si>
  <si>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</si>
  <si>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</si>
  <si>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</si>
  <si>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</si>
  <si>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</si>
  <si>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</si>
  <si>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</si>
  <si>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</si>
  <si>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</si>
  <si>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</si>
  <si>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</si>
  <si>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</si>
  <si>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</si>
  <si>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</si>
  <si>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</si>
  <si>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</si>
  <si>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</si>
  <si>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</si>
  <si>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</si>
  <si>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</si>
  <si>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</si>
  <si>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</si>
  <si>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</si>
  <si>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</si>
  <si>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</si>
  <si>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</si>
  <si>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</si>
  <si>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</si>
  <si>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</si>
  <si>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</si>
  <si>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</si>
  <si>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</si>
  <si>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</si>
  <si>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</si>
  <si>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</si>
  <si>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</si>
  <si>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</si>
  <si>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</si>
  <si>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</si>
  <si>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</si>
  <si>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</si>
  <si>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</si>
  <si>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</si>
  <si>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</si>
  <si>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</si>
  <si>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</si>
  <si>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</si>
  <si>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</si>
  <si>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</si>
  <si>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</si>
  <si>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</si>
  <si>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</si>
  <si>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</si>
  <si>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</si>
  <si>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</si>
  <si>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</si>
  <si>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</si>
  <si>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</si>
  <si>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</si>
  <si>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</si>
  <si>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</si>
  <si>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</si>
  <si>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</si>
  <si>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</si>
  <si>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</si>
  <si>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</si>
  <si>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</si>
  <si>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</si>
  <si>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</si>
  <si>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</si>
  <si>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</si>
  <si>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</si>
  <si>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</si>
  <si>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</si>
  <si>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</si>
  <si>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</si>
  <si>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</si>
  <si>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</si>
  <si>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</si>
  <si>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</si>
  <si>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</si>
  <si>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</si>
  <si>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</si>
  <si>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</si>
  <si>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</si>
  <si>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</si>
  <si>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</si>
  <si>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</si>
  <si>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</si>
  <si>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</si>
  <si>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</si>
  <si>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</si>
  <si>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</si>
  <si>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</si>
  <si>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</si>
  <si>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</si>
  <si>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</si>
  <si>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</si>
  <si>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</si>
  <si>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</si>
  <si>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</si>
  <si>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</si>
  <si>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</si>
  <si>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</si>
  <si>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</si>
  <si>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</si>
  <si>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</si>
  <si>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</si>
  <si>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</si>
  <si>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</si>
  <si>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</si>
  <si>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</si>
  <si>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</si>
  <si>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</si>
  <si>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</si>
  <si>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</si>
  <si>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</si>
  <si>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</si>
  <si>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</si>
  <si>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</si>
  <si>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</si>
  <si>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</si>
  <si>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</si>
  <si>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</si>
  <si>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</si>
  <si>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</si>
  <si>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</si>
  <si>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</si>
  <si>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</si>
  <si>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</si>
  <si>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</si>
  <si>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</si>
  <si>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</si>
  <si>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</si>
  <si>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</si>
  <si>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</si>
  <si>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</si>
  <si>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</si>
  <si>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</si>
  <si>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</si>
  <si>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</si>
  <si>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</si>
  <si>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</si>
  <si>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</si>
  <si>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</si>
  <si>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</si>
  <si>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</si>
  <si>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</si>
  <si>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</si>
  <si>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</si>
  <si>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</si>
  <si>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</si>
  <si>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</si>
  <si>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</si>
  <si>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</si>
  <si>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</si>
  <si>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</si>
  <si>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</si>
  <si>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</si>
  <si>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</si>
  <si>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</si>
  <si>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</si>
  <si>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</si>
  <si>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</si>
  <si>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</si>
  <si>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</si>
  <si>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</si>
  <si>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</si>
  <si>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</si>
  <si>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</si>
  <si>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</si>
  <si>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</si>
  <si>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</si>
  <si>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</si>
  <si>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</si>
  <si>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</si>
  <si>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</si>
  <si>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</si>
  <si>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</si>
  <si>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</si>
  <si>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</si>
  <si>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</si>
  <si>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</si>
  <si>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</si>
  <si>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</si>
  <si>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</si>
  <si>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</si>
  <si>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</si>
  <si>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</si>
  <si>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</si>
  <si>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</si>
  <si>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</si>
  <si>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</si>
  <si>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</si>
  <si>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</si>
  <si>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</si>
  <si>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</si>
  <si>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</si>
  <si>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</si>
  <si>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</si>
  <si>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</si>
  <si>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</si>
  <si>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</si>
  <si>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</si>
  <si>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</si>
  <si>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</si>
  <si>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</si>
  <si>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</si>
  <si>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</si>
  <si>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</si>
  <si>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</si>
  <si>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</si>
  <si>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</si>
  <si>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</si>
  <si>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</si>
  <si>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</si>
  <si>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</si>
  <si>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</si>
  <si>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</si>
  <si>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</si>
  <si>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</si>
  <si>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</si>
  <si>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</si>
  <si>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</si>
  <si>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</si>
  <si>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</si>
  <si>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</si>
  <si>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</si>
  <si>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</si>
  <si>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</si>
  <si>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</si>
  <si>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</si>
  <si>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</si>
  <si>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</si>
  <si>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</si>
  <si>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</si>
  <si>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</si>
  <si>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</si>
  <si>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</si>
  <si>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</si>
  <si>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</si>
  <si>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</si>
  <si>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</si>
  <si>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</si>
  <si>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</si>
  <si>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</si>
  <si>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</si>
  <si>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</si>
  <si>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</si>
  <si>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</si>
  <si>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</si>
  <si>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</si>
  <si>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</si>
  <si>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</si>
  <si>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</si>
  <si>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</si>
  <si>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</si>
  <si>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</si>
  <si>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</si>
  <si>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</si>
  <si>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</si>
  <si>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</si>
  <si>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</si>
  <si>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</si>
  <si>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</si>
  <si>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</si>
  <si>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</si>
  <si>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</si>
  <si>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</si>
  <si>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</si>
  <si>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</si>
  <si>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</si>
  <si>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</si>
  <si>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</si>
  <si>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</si>
  <si>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</si>
  <si>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</si>
  <si>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</si>
  <si>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</si>
  <si>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</si>
  <si>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</si>
  <si>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</si>
  <si>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</si>
  <si>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</si>
  <si>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</si>
  <si>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</si>
  <si>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</si>
  <si>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</si>
  <si>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</si>
  <si>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</si>
  <si>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</si>
  <si>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</si>
  <si>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</si>
  <si>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</si>
  <si>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</si>
  <si>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</si>
  <si>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</si>
  <si>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</si>
  <si>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</si>
  <si>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</si>
  <si>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</si>
  <si>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</si>
  <si>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</si>
  <si>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</si>
  <si>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</si>
  <si>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</si>
  <si>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</si>
  <si>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</si>
  <si>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</si>
  <si>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</si>
  <si>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</si>
  <si>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</si>
  <si>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</si>
  <si>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</si>
  <si>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</si>
  <si>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</si>
  <si>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</si>
  <si>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</si>
  <si>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</si>
  <si>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</si>
  <si>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</si>
  <si>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</si>
  <si>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</si>
  <si>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</si>
  <si>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</si>
  <si>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</si>
  <si>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</si>
  <si>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</si>
  <si>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</si>
  <si>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</si>
  <si>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</si>
  <si>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</si>
  <si>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</si>
  <si>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</si>
  <si>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</si>
  <si>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</si>
  <si>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</si>
  <si>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</si>
  <si>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</si>
  <si>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</si>
  <si>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</si>
  <si>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</si>
  <si>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</si>
  <si>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</si>
  <si>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</si>
  <si>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</si>
  <si>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</si>
  <si>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</si>
  <si>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</si>
  <si>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</si>
  <si>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</si>
  <si>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</si>
  <si>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</si>
  <si>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</si>
  <si>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</si>
  <si>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</si>
  <si>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</si>
  <si>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</si>
  <si>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</si>
  <si>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</si>
  <si>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</si>
  <si>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</si>
  <si>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</si>
  <si>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</si>
  <si>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</si>
  <si>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</si>
  <si>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</si>
  <si>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</si>
  <si>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</si>
  <si>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</si>
  <si>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</si>
  <si>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</si>
  <si>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</si>
  <si>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</si>
  <si>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</si>
  <si>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</si>
  <si>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</si>
  <si>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</si>
  <si>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</si>
  <si>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</si>
  <si>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</si>
  <si>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</si>
  <si>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</si>
  <si>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</si>
  <si>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</si>
  <si>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</si>
  <si>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</si>
  <si>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</si>
  <si>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</si>
  <si>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</si>
  <si>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</si>
  <si>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</si>
  <si>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</si>
  <si>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</si>
  <si>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</si>
  <si>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</si>
  <si>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</si>
  <si>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</si>
  <si>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</si>
  <si>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</si>
  <si>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</si>
  <si>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</si>
  <si>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</si>
  <si>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</si>
  <si>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</si>
  <si>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</si>
  <si>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</si>
  <si>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</si>
  <si>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</si>
  <si>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</si>
  <si>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</si>
  <si>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</si>
  <si>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</si>
  <si>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</si>
  <si>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</si>
  <si>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</si>
  <si>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</si>
  <si>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</si>
  <si>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</si>
  <si>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</si>
  <si>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</si>
  <si>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</si>
  <si>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</si>
  <si>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</si>
  <si>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</si>
  <si>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</si>
  <si>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</si>
  <si>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</si>
  <si>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</si>
  <si>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</si>
  <si>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</si>
  <si>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</si>
  <si>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</si>
  <si>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</si>
  <si>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</si>
  <si>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</si>
  <si>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</si>
  <si>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</si>
  <si>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</si>
  <si>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</si>
  <si>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</si>
  <si>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</si>
  <si>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</si>
  <si>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</si>
  <si>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</si>
  <si>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</si>
  <si>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</si>
  <si>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</si>
  <si>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</si>
  <si>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</si>
  <si>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</si>
  <si>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</si>
  <si>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</si>
  <si>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</si>
  <si>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</si>
  <si>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</si>
  <si>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</si>
  <si>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</si>
  <si>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</si>
  <si>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</si>
  <si>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</si>
  <si>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</si>
  <si>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</si>
  <si>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</si>
  <si>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</si>
  <si>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</si>
  <si>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</si>
  <si>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</si>
  <si>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</si>
  <si>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</si>
  <si>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</si>
  <si>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</si>
  <si>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</si>
  <si>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</si>
  <si>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</si>
  <si>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</si>
  <si>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</si>
  <si>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</si>
  <si>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</si>
  <si>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</si>
  <si>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</si>
  <si>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</si>
  <si>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</si>
  <si>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</si>
  <si>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</si>
  <si>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</si>
  <si>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</si>
  <si>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</si>
  <si>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</si>
  <si>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</si>
  <si>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</si>
  <si>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</si>
  <si>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</si>
  <si>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</si>
  <si>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</si>
  <si>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</si>
  <si>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</si>
  <si>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</si>
  <si>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</si>
  <si>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</si>
  <si>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</si>
  <si>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</si>
  <si>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</si>
  <si>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</si>
  <si>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</si>
  <si>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</si>
  <si>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</si>
  <si>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</si>
  <si>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</si>
  <si>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</si>
  <si>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</si>
  <si>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</si>
  <si>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</si>
  <si>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</si>
  <si>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</si>
  <si>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</si>
  <si>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</si>
  <si>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</si>
  <si>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</si>
  <si>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</si>
  <si>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</si>
  <si>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</si>
  <si>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</si>
  <si>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</si>
  <si>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</si>
  <si>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</si>
  <si>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</si>
  <si>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</si>
  <si>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</si>
  <si>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</si>
  <si>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</si>
  <si>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</si>
  <si>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</si>
  <si>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</si>
  <si>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</si>
  <si>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</si>
  <si>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</si>
  <si>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</si>
  <si>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</si>
  <si>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</si>
  <si>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</si>
  <si>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</si>
  <si>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</si>
  <si>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</si>
  <si>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</si>
  <si>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</si>
  <si>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</si>
  <si>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</si>
  <si>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</si>
  <si>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</si>
  <si>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</si>
  <si>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</si>
  <si>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</si>
  <si>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</si>
  <si>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</si>
  <si>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</si>
  <si>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</si>
  <si>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</si>
  <si>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</si>
  <si>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</si>
  <si>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</si>
  <si>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</si>
  <si>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</si>
  <si>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</si>
  <si>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</si>
  <si>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</si>
  <si>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</si>
  <si>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</si>
  <si>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</si>
  <si>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</si>
  <si>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</si>
  <si>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</si>
  <si>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</si>
  <si>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</si>
  <si>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</si>
  <si>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</si>
  <si>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</si>
  <si>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</si>
  <si>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</si>
  <si>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</si>
  <si>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</si>
  <si>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</si>
  <si>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</si>
  <si>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</si>
  <si>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</si>
  <si>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</si>
  <si>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</si>
  <si>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</si>
  <si>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</si>
  <si>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</si>
  <si>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</si>
  <si>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</si>
  <si>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</si>
  <si>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</si>
  <si>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</si>
  <si>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</si>
  <si>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</si>
  <si>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</si>
  <si>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</si>
  <si>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</si>
  <si>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</si>
  <si>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</si>
  <si>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</si>
  <si>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</si>
  <si>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</si>
  <si>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</si>
  <si>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</si>
  <si>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</si>
  <si>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</si>
  <si>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</si>
  <si>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</si>
  <si>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</si>
  <si>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</si>
  <si>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</si>
  <si>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</si>
  <si>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</si>
  <si>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</si>
  <si>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</si>
  <si>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</si>
  <si>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</si>
  <si>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</si>
  <si>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</si>
  <si>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</si>
  <si>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</si>
  <si>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</si>
  <si>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</si>
  <si>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</si>
  <si>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</si>
  <si>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</si>
  <si>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</si>
  <si>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</si>
  <si>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</si>
  <si>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</si>
  <si>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</si>
  <si>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</si>
  <si>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</si>
  <si>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</si>
  <si>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</si>
  <si>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</si>
  <si>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</si>
  <si>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</si>
  <si>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</si>
  <si>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</si>
  <si>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</si>
  <si>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</si>
  <si>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</si>
  <si>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</si>
  <si>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</si>
  <si>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</si>
  <si>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</si>
  <si>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</si>
  <si>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</si>
  <si>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</si>
  <si>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</si>
  <si>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</si>
  <si>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</si>
  <si>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</si>
  <si>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</si>
  <si>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</si>
  <si>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</si>
  <si>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</si>
  <si>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</si>
  <si>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</si>
  <si>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</si>
  <si>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</si>
  <si>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</si>
  <si>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</si>
  <si>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</si>
  <si>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</si>
  <si>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</si>
  <si>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</si>
  <si>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</si>
  <si>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</si>
  <si>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</si>
  <si>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</si>
  <si>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</si>
  <si>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</si>
  <si>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</si>
  <si>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</si>
  <si>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</si>
  <si>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</si>
  <si>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</si>
  <si>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</si>
  <si>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</si>
  <si>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</si>
  <si>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</si>
  <si>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</si>
  <si>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</si>
  <si>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</si>
  <si>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</si>
  <si>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</si>
  <si>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</si>
  <si>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</si>
  <si>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</si>
  <si>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</si>
  <si>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</si>
  <si>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</si>
  <si>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</si>
  <si>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</si>
  <si>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</si>
  <si>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</si>
  <si>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</si>
  <si>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</si>
  <si>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</si>
  <si>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</si>
  <si>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</si>
  <si>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</si>
  <si>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</si>
  <si>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</si>
  <si>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</si>
  <si>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</si>
  <si>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</si>
  <si>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</si>
  <si>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</si>
  <si>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</si>
  <si>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</si>
  <si>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</si>
  <si>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</si>
  <si>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</si>
  <si>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</si>
  <si>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</si>
  <si>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</si>
  <si>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</si>
  <si>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</si>
  <si>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</si>
  <si>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</si>
  <si>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</si>
  <si>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</si>
  <si>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</si>
  <si>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</si>
  <si>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</si>
  <si>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</si>
  <si>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</si>
  <si>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</si>
  <si>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</si>
  <si>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</si>
  <si>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</si>
  <si>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</si>
  <si>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</si>
  <si>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</si>
  <si>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</si>
  <si>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</si>
  <si>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</si>
  <si>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</si>
  <si>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</si>
  <si>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</si>
  <si>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</si>
  <si>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</si>
  <si>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</si>
  <si>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</si>
  <si>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</si>
  <si>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</si>
  <si>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</si>
  <si>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</si>
  <si>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</si>
  <si>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</si>
  <si>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</si>
  <si>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</si>
  <si>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</si>
  <si>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</si>
  <si>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</si>
  <si>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</si>
  <si>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</si>
  <si>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</si>
  <si>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</si>
  <si>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</si>
  <si>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</si>
  <si>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</si>
  <si>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</si>
  <si>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</si>
  <si>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</si>
  <si>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</si>
  <si>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</si>
  <si>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</si>
  <si>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</si>
  <si>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</si>
  <si>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</si>
  <si>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</si>
  <si>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</si>
  <si>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</si>
  <si>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</si>
  <si>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</si>
  <si>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</si>
  <si>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</si>
  <si>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</si>
  <si>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</si>
  <si>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</si>
  <si>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</si>
  <si>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</si>
  <si>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</si>
  <si>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</si>
  <si>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</si>
  <si>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</si>
  <si>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</si>
  <si>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</si>
  <si>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</si>
  <si>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</si>
  <si>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</si>
  <si>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</si>
  <si>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</si>
  <si>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</si>
  <si>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</si>
  <si>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</si>
  <si>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</si>
  <si>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</si>
  <si>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</si>
  <si>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</si>
  <si>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</si>
  <si>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</si>
  <si>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</si>
  <si>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</si>
  <si>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</si>
  <si>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</si>
  <si>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</si>
  <si>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</si>
  <si>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</si>
  <si>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</si>
  <si>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</si>
  <si>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</si>
  <si>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</si>
  <si>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</si>
  <si>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</si>
  <si>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</si>
  <si>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</si>
  <si>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</si>
  <si>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</si>
  <si>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</si>
  <si>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</si>
  <si>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</si>
  <si>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</si>
  <si>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</si>
  <si>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</si>
  <si>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</si>
  <si>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</si>
  <si>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</si>
  <si>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</si>
  <si>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</si>
  <si>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</si>
  <si>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</si>
  <si>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</si>
  <si>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</si>
  <si>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</si>
  <si>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</si>
  <si>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</si>
  <si>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</si>
  <si>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</si>
  <si>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</si>
  <si>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</si>
  <si>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</si>
  <si>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</si>
  <si>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</si>
  <si>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</si>
  <si>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</si>
  <si>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</si>
  <si>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</si>
  <si>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</si>
  <si>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</si>
  <si>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</si>
  <si>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</si>
  <si>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</si>
  <si>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</si>
  <si>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</si>
  <si>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</si>
  <si>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</si>
  <si>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</si>
  <si>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</si>
  <si>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</si>
  <si>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</si>
  <si>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</si>
  <si>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</si>
  <si>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</si>
  <si>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</si>
  <si>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</si>
  <si>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</si>
  <si>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</si>
  <si>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</si>
  <si>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</si>
  <si>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</si>
  <si>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</si>
  <si>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</si>
  <si>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</si>
  <si>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</si>
  <si>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</si>
  <si>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</si>
  <si>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</si>
  <si>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</si>
  <si>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</si>
  <si>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</si>
  <si>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</si>
  <si>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</si>
  <si>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</si>
  <si>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</si>
  <si>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</si>
  <si>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</si>
  <si>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</si>
  <si>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</si>
  <si>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</si>
  <si>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</si>
  <si>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</si>
  <si>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</si>
  <si>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</si>
  <si>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</si>
  <si>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</si>
  <si>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</si>
  <si>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</si>
  <si>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</si>
  <si>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</si>
  <si>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</si>
  <si>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</si>
  <si>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</si>
  <si>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</si>
  <si>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</si>
  <si>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</si>
  <si>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</si>
  <si>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</si>
  <si>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</si>
  <si>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</si>
  <si>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</si>
  <si>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</si>
  <si>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</si>
  <si>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</si>
  <si>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</si>
  <si>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</si>
  <si>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</si>
  <si>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</si>
  <si>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</si>
  <si>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</si>
  <si>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</si>
  <si>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</si>
  <si>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</si>
  <si>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</si>
  <si>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</si>
  <si>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</si>
  <si>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</si>
  <si>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</si>
  <si>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</si>
  <si>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</si>
  <si>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</si>
  <si>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</si>
  <si>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</si>
  <si>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</si>
  <si>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</si>
  <si>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</si>
  <si>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</si>
  <si>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</si>
  <si>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</si>
  <si>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</si>
  <si>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</si>
  <si>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</si>
  <si>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</si>
  <si>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</si>
  <si>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</si>
  <si>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</si>
  <si>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</si>
  <si>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</si>
  <si>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</si>
  <si>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</si>
  <si>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</si>
  <si>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</si>
  <si>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</si>
  <si>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</si>
  <si>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</si>
  <si>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</si>
  <si>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</si>
  <si>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</si>
  <si>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</si>
  <si>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</si>
  <si>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</si>
  <si>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</si>
  <si>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</si>
  <si>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</si>
  <si>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</si>
  <si>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</si>
  <si>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</si>
  <si>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</si>
  <si>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</si>
  <si>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</si>
  <si>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</si>
  <si>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</si>
  <si>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</si>
  <si>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</si>
  <si>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</si>
  <si>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</si>
  <si>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</si>
  <si>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</si>
  <si>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</si>
  <si>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</si>
  <si>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</si>
  <si>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</si>
  <si>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</si>
  <si>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</si>
  <si>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</si>
  <si>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</si>
  <si>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</si>
  <si>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</si>
  <si>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</si>
  <si>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</si>
  <si>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</si>
  <si>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</si>
  <si>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</si>
  <si>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</si>
  <si>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</si>
  <si>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</si>
  <si>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</si>
  <si>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</si>
  <si>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</si>
  <si>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</si>
  <si>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</si>
  <si>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</si>
  <si>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</si>
  <si>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</si>
  <si>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</si>
  <si>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</si>
  <si>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</si>
  <si>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</si>
  <si>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</si>
  <si>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</si>
  <si>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</si>
  <si>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</si>
  <si>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</si>
  <si>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</si>
  <si>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</si>
  <si>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</si>
  <si>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</si>
  <si>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</si>
  <si>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</si>
  <si>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</si>
  <si>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</si>
  <si>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</si>
  <si>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</si>
  <si>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</si>
  <si>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</si>
  <si>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</si>
  <si>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</si>
  <si>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</si>
  <si>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</si>
  <si>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</si>
  <si>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</si>
  <si>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</si>
  <si>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</si>
  <si>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</si>
  <si>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</si>
  <si>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</si>
  <si>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</si>
  <si>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</si>
  <si>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</si>
  <si>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</si>
  <si>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</si>
  <si>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</si>
  <si>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</si>
  <si>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</si>
  <si>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</si>
  <si>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</si>
  <si>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</si>
  <si>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</si>
  <si>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</si>
  <si>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</si>
  <si>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</si>
  <si>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</si>
  <si>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</si>
  <si>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</si>
  <si>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</si>
  <si>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</si>
  <si>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</si>
  <si>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</si>
  <si>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</si>
  <si>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</si>
  <si>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</si>
  <si>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</si>
  <si>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</si>
  <si>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</si>
  <si>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</si>
  <si>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</si>
  <si>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</si>
  <si>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</si>
  <si>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</si>
  <si>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</si>
  <si>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</si>
  <si>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</si>
  <si>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</si>
  <si>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</si>
  <si>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</si>
  <si>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</si>
  <si>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</si>
  <si>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</si>
  <si>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</si>
  <si>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</si>
  <si>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</si>
  <si>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</si>
  <si>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</si>
  <si>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</si>
  <si>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</si>
  <si>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</si>
  <si>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</si>
  <si>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</si>
  <si>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</si>
  <si>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</si>
  <si>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</si>
  <si>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</si>
  <si>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</si>
  <si>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</si>
  <si>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</si>
  <si>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</si>
  <si>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</si>
  <si>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</si>
  <si>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</si>
  <si>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</si>
  <si>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</si>
  <si>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</si>
  <si>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</si>
  <si>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</si>
  <si>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</si>
  <si>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</si>
  <si>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</si>
  <si>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</si>
  <si>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</si>
  <si>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</si>
  <si>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</si>
  <si>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</si>
  <si>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</si>
  <si>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</si>
  <si>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</si>
  <si>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</si>
  <si>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</si>
  <si>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</si>
  <si>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</si>
  <si>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</si>
  <si>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</si>
  <si>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</si>
  <si>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</si>
  <si>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</si>
  <si>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</si>
  <si>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</si>
  <si>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</si>
  <si>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</si>
  <si>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</si>
  <si>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</si>
  <si>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</si>
  <si>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</si>
  <si>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</si>
  <si>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</si>
  <si>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</si>
  <si>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</si>
  <si>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</si>
  <si>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</si>
  <si>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</si>
  <si>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</si>
  <si>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</si>
  <si>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</si>
  <si>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</si>
  <si>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</si>
  <si>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</si>
  <si>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</si>
  <si>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</si>
  <si>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</si>
  <si>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</si>
  <si>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</si>
  <si>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</si>
  <si>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</si>
  <si>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</si>
  <si>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</si>
  <si>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</si>
  <si>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</si>
  <si>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</si>
  <si>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</si>
  <si>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</si>
  <si>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</si>
  <si>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</si>
  <si>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</si>
  <si>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</si>
  <si>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</si>
  <si>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</si>
  <si>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</si>
  <si>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</si>
  <si>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</si>
  <si>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</si>
  <si>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</si>
  <si>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</si>
  <si>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</si>
  <si>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</si>
  <si>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</si>
  <si>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</si>
  <si>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</si>
  <si>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</si>
  <si>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</si>
  <si>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</si>
  <si>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</si>
  <si>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</si>
  <si>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</si>
  <si>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</si>
  <si>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</si>
  <si>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</si>
  <si>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</si>
  <si>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</si>
  <si>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</si>
  <si>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</si>
  <si>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</si>
  <si>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</si>
  <si>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</si>
  <si>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</si>
  <si>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</si>
  <si>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</si>
  <si>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</si>
  <si>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</si>
  <si>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</si>
  <si>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</si>
  <si>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</si>
  <si>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</si>
  <si>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</si>
  <si>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</si>
  <si>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</si>
  <si>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</si>
  <si>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</si>
  <si>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</si>
  <si>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</si>
  <si>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</si>
  <si>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</si>
  <si>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</si>
  <si>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</si>
  <si>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</si>
  <si>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</si>
  <si>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</si>
  <si>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</si>
  <si>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</si>
  <si>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</si>
  <si>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</si>
  <si>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</si>
  <si>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</si>
  <si>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</si>
  <si>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</si>
  <si>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</si>
  <si>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</si>
  <si>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</si>
  <si>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</si>
  <si>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</si>
  <si>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</si>
  <si>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</si>
  <si>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</si>
  <si>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</si>
  <si>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</si>
  <si>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</si>
  <si>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</si>
  <si>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</si>
  <si>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</si>
  <si>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</si>
  <si>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</si>
  <si>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</si>
  <si>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</si>
  <si>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</si>
  <si>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</si>
  <si>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</si>
  <si>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</si>
  <si>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</si>
  <si>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</si>
  <si>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</si>
  <si>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</si>
  <si>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</si>
  <si>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</si>
  <si>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</si>
  <si>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</si>
  <si>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</si>
  <si>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</si>
  <si>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</si>
  <si>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</si>
  <si>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</si>
  <si>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</si>
  <si>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</si>
  <si>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</si>
  <si>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</si>
  <si>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</si>
  <si>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</si>
  <si>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</si>
  <si>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</si>
  <si>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</si>
  <si>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</si>
  <si>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</si>
  <si>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</si>
  <si>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</si>
  <si>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</si>
  <si>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</si>
  <si>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</si>
  <si>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</si>
  <si>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</si>
  <si>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</si>
  <si>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</si>
  <si>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</si>
  <si>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</si>
  <si>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</si>
  <si>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</si>
  <si>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</si>
  <si>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</si>
  <si>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</si>
  <si>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</si>
  <si>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</si>
  <si>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</si>
  <si>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</si>
  <si>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</si>
  <si>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</si>
  <si>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</si>
  <si>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</si>
  <si>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</si>
  <si>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</si>
  <si>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</si>
  <si>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</si>
  <si>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</si>
  <si>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</si>
  <si>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</si>
  <si>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</si>
  <si>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</si>
  <si>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</si>
  <si>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</si>
  <si>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</si>
  <si>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</si>
  <si>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</si>
  <si>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</si>
  <si>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</si>
  <si>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</si>
  <si>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</si>
  <si>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</si>
  <si>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</si>
  <si>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</si>
  <si>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</si>
  <si>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</si>
  <si>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</si>
  <si>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</si>
  <si>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</si>
  <si>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</si>
  <si>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</si>
  <si>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</si>
  <si>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</si>
  <si>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</si>
  <si>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</si>
  <si>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</si>
  <si>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</si>
  <si>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</si>
  <si>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</si>
  <si>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</si>
  <si>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</si>
  <si>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</si>
  <si>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</si>
  <si>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</si>
  <si>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</si>
  <si>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</si>
  <si>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</si>
  <si>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</si>
  <si>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</si>
  <si>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</si>
  <si>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</si>
  <si>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</si>
  <si>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</si>
  <si>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</si>
  <si>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</si>
  <si>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</si>
  <si>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</si>
  <si>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</si>
  <si>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</si>
  <si>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</si>
  <si>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</si>
  <si>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</si>
  <si>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</si>
  <si>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</si>
  <si>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</si>
  <si>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</si>
  <si>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</si>
  <si>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</si>
  <si>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</si>
  <si>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</si>
  <si>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</si>
  <si>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</si>
  <si>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</si>
  <si>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</si>
  <si>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</si>
  <si>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</si>
  <si>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</si>
  <si>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</si>
  <si>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</si>
  <si>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</si>
  <si>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</si>
  <si>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</si>
  <si>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</si>
  <si>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</si>
  <si>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</si>
  <si>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</si>
  <si>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</si>
  <si>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</si>
  <si>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</si>
  <si>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</si>
  <si>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</si>
  <si>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</si>
  <si>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</si>
  <si>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</si>
  <si>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</si>
  <si>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</si>
  <si>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</si>
  <si>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</si>
  <si>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</si>
  <si>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</si>
  <si>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</si>
  <si>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</si>
  <si>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</si>
  <si>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</si>
  <si>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</si>
  <si>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</si>
  <si>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</si>
  <si>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</si>
  <si>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</si>
  <si>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</si>
  <si>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</si>
  <si>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</si>
  <si>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</si>
  <si>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</si>
  <si>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</si>
  <si>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</si>
  <si>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</si>
  <si>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</si>
  <si>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</si>
  <si>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</si>
  <si>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</si>
  <si>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</si>
  <si>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</si>
  <si>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</si>
  <si>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</si>
  <si>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</si>
  <si>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</si>
  <si>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</si>
  <si>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</si>
  <si>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</si>
  <si>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</si>
  <si>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</si>
  <si>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</si>
  <si>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</si>
  <si>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</si>
  <si>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</si>
  <si>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</si>
  <si>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</si>
  <si>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</si>
  <si>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</si>
  <si>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</si>
  <si>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</si>
  <si>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</si>
  <si>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</si>
  <si>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</si>
  <si>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</si>
  <si>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</si>
  <si>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</si>
  <si>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</si>
  <si>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</si>
  <si>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</si>
  <si>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</si>
  <si>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</si>
  <si>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</si>
  <si>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</si>
  <si>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</si>
  <si>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</si>
  <si>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</si>
  <si>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</si>
  <si>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</si>
  <si>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</si>
  <si>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</si>
  <si>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</si>
  <si>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</si>
  <si>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</si>
  <si>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</si>
  <si>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</si>
  <si>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</si>
  <si>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</si>
  <si>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</si>
  <si>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</si>
  <si>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</si>
  <si>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</si>
  <si>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</si>
  <si>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</si>
  <si>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</si>
  <si>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</si>
  <si>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</si>
  <si>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</si>
  <si>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</si>
  <si>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</si>
  <si>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</si>
  <si>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</si>
  <si>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</si>
  <si>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</si>
  <si>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</si>
  <si>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</si>
  <si>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</si>
  <si>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</si>
  <si>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</si>
  <si>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</si>
  <si>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</si>
  <si>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</si>
  <si>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</si>
  <si>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</si>
  <si>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</si>
  <si>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</si>
  <si>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</si>
  <si>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</si>
  <si>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</si>
  <si>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</si>
  <si>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</si>
  <si>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</si>
  <si>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</si>
  <si>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</si>
  <si>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</si>
  <si>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</si>
  <si>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</si>
  <si>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</si>
  <si>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</si>
  <si>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</si>
  <si>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</si>
  <si>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</si>
  <si>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</si>
  <si>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</si>
  <si>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</si>
  <si>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</si>
  <si>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</si>
  <si>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</si>
  <si>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</si>
  <si>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</si>
  <si>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</si>
  <si>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</si>
  <si>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</si>
  <si>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</si>
  <si>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</si>
  <si>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</si>
  <si>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</si>
  <si>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</si>
  <si>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</si>
  <si>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</si>
  <si>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</si>
  <si>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</si>
  <si>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</si>
  <si>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</si>
  <si>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</si>
  <si>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</si>
  <si>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</si>
  <si>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</si>
  <si>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</si>
  <si>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</si>
  <si>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</si>
  <si>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</si>
  <si>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</si>
  <si>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</si>
  <si>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</si>
  <si>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</si>
  <si>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</si>
  <si>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</si>
  <si>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</si>
  <si>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</si>
  <si>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</si>
  <si>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</si>
  <si>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</si>
  <si>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</si>
  <si>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</si>
  <si>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</si>
  <si>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</si>
  <si>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</si>
  <si>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</si>
  <si>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</si>
  <si>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</si>
  <si>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</si>
  <si>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</si>
  <si>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</si>
  <si>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</si>
  <si>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</si>
  <si>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</si>
  <si>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</si>
  <si>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</si>
  <si>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</si>
  <si>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</si>
  <si>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</si>
  <si>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</si>
  <si>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</si>
  <si>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</si>
  <si>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</si>
  <si>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</si>
  <si>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</si>
  <si>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</si>
  <si>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</si>
  <si>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</si>
  <si>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</si>
  <si>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</si>
  <si>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</si>
  <si>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</si>
  <si>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</si>
  <si>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</si>
  <si>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</si>
  <si>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</si>
  <si>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</si>
  <si>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</si>
  <si>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</si>
  <si>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</si>
  <si>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</si>
  <si>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</si>
  <si>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</si>
  <si>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</si>
  <si>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</si>
  <si>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</si>
  <si>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</si>
  <si>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</si>
  <si>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</si>
  <si>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</si>
  <si>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</si>
  <si>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</si>
  <si>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</si>
  <si>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</si>
  <si>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</si>
  <si>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</si>
  <si>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</si>
  <si>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</si>
  <si>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</si>
  <si>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</si>
  <si>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</si>
  <si>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</si>
  <si>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</si>
  <si>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</si>
  <si>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</si>
  <si>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</si>
  <si>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</si>
  <si>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</si>
  <si>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</si>
  <si>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</si>
  <si>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</si>
  <si>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</si>
  <si>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</si>
  <si>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</si>
  <si>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</si>
  <si>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</si>
  <si>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</si>
  <si>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</si>
  <si>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</si>
  <si>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</si>
  <si>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</si>
  <si>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</si>
  <si>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</si>
  <si>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</si>
  <si>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</si>
  <si>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</si>
  <si>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</si>
  <si>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</si>
  <si>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</si>
  <si>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</si>
  <si>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</si>
  <si>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</si>
  <si>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</si>
  <si>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</si>
  <si>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</si>
  <si>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</si>
  <si>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</si>
  <si>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</si>
  <si>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</si>
  <si>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</si>
  <si>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</si>
  <si>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</si>
  <si>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</si>
  <si>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</si>
  <si>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</si>
  <si>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</si>
  <si>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</si>
  <si>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</si>
  <si>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</si>
  <si>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</si>
  <si>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</si>
  <si>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</si>
  <si>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</si>
  <si>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</si>
  <si>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</si>
  <si>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</si>
  <si>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</si>
  <si>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</si>
  <si>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</si>
  <si>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</si>
  <si>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</si>
  <si>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</si>
  <si>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</si>
  <si>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</si>
  <si>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</si>
  <si>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</si>
  <si>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</si>
  <si>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</si>
  <si>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</si>
  <si>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</si>
  <si>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</si>
  <si>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</si>
  <si>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</si>
  <si>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</si>
  <si>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</si>
  <si>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</si>
  <si>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</si>
  <si>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</si>
  <si>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</si>
  <si>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</si>
  <si>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</si>
  <si>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</si>
  <si>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</si>
  <si>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</si>
  <si>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</si>
  <si>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</si>
  <si>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</si>
  <si>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</si>
  <si>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</si>
  <si>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</si>
  <si>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</si>
  <si>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</si>
  <si>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</si>
  <si>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</si>
  <si>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</si>
  <si>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</si>
  <si>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</si>
  <si>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</si>
  <si>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</si>
  <si>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</si>
  <si>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</si>
  <si>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</si>
  <si>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</si>
  <si>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</si>
  <si>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</si>
  <si>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</si>
  <si>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</si>
  <si>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</si>
  <si>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</si>
  <si>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</si>
  <si>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</si>
  <si>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</si>
  <si>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</si>
  <si>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</si>
  <si>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</si>
  <si>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</si>
  <si>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</si>
  <si>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</si>
  <si>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</si>
  <si>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</si>
  <si>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</si>
  <si>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</si>
  <si>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</si>
  <si>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</si>
  <si>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</si>
  <si>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</si>
  <si>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</si>
  <si>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</si>
  <si>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</si>
  <si>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</si>
  <si>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</si>
  <si>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</si>
  <si>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</si>
  <si>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</si>
  <si>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</si>
  <si>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</si>
  <si>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</si>
  <si>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</si>
  <si>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</si>
  <si>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</si>
  <si>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</si>
  <si>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</si>
  <si>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</si>
  <si>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</si>
  <si>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</si>
  <si>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</si>
  <si>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</si>
  <si>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</si>
  <si>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</si>
  <si>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</si>
  <si>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</si>
  <si>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</si>
  <si>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</si>
  <si>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</si>
  <si>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</si>
  <si>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</si>
  <si>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</si>
  <si>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</si>
  <si>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</si>
  <si>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</si>
  <si>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</si>
  <si>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</si>
  <si>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</si>
  <si>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</si>
  <si>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</si>
  <si>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</si>
  <si>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</si>
  <si>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</si>
  <si>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</si>
  <si>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</si>
  <si>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</si>
  <si>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</si>
  <si>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</si>
  <si>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</si>
  <si>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</si>
  <si>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</si>
  <si>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</si>
  <si>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</si>
  <si>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</si>
  <si>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</si>
  <si>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</si>
  <si>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</si>
  <si>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</si>
  <si>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</si>
  <si>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</si>
  <si>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</si>
  <si>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</si>
  <si>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</si>
  <si>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</si>
  <si>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</si>
  <si>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</si>
  <si>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</si>
  <si>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</si>
  <si>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</si>
  <si>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</si>
  <si>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</si>
  <si>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</si>
  <si>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</si>
  <si>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</si>
  <si>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</si>
  <si>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</si>
  <si>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</si>
  <si>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</si>
  <si>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</si>
  <si>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</si>
  <si>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</si>
  <si>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</si>
  <si>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</si>
  <si>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</si>
  <si>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</si>
  <si>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</si>
  <si>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</si>
  <si>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</si>
  <si>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</si>
  <si>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</si>
  <si>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</si>
  <si>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</si>
  <si>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</si>
  <si>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</si>
  <si>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</si>
  <si>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</si>
  <si>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</si>
  <si>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</si>
  <si>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</si>
  <si>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</si>
  <si>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</si>
  <si>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</si>
  <si>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</si>
  <si>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</si>
  <si>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</si>
  <si>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</si>
  <si>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</si>
  <si>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</si>
  <si>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</si>
  <si>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</si>
  <si>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</si>
  <si>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</si>
  <si>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</si>
  <si>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</si>
  <si>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</si>
  <si>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</si>
  <si>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</si>
  <si>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</si>
  <si>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</si>
  <si>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</si>
  <si>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</si>
  <si>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</si>
  <si>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</si>
  <si>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</si>
  <si>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</si>
  <si>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</si>
  <si>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</si>
  <si>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</si>
  <si>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</si>
  <si>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</si>
  <si>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</si>
  <si>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</si>
  <si>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</si>
  <si>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</si>
  <si>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</si>
  <si>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</si>
  <si>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</si>
  <si>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</si>
  <si>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</si>
  <si>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</si>
  <si>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</si>
  <si>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</si>
  <si>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</si>
  <si>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</si>
  <si>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</si>
  <si>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</si>
  <si>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</si>
  <si>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</si>
  <si>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</si>
  <si>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</si>
  <si>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</si>
  <si>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</si>
  <si>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</si>
  <si>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</si>
  <si>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</si>
  <si>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</si>
  <si>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</si>
  <si>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</si>
  <si>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</si>
  <si>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</si>
  <si>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</si>
  <si>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</si>
  <si>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</si>
  <si>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</si>
  <si>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</si>
  <si>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</si>
  <si>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</si>
  <si>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</si>
  <si>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</si>
  <si>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</si>
  <si>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</si>
  <si>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</si>
  <si>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</si>
  <si>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</si>
  <si>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</si>
  <si>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</si>
  <si>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</si>
  <si>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</si>
  <si>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</si>
  <si>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</si>
  <si>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</si>
  <si>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</si>
  <si>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</si>
  <si>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</si>
  <si>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</si>
  <si>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</si>
  <si>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</si>
  <si>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</si>
  <si>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</si>
  <si>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</si>
  <si>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</si>
  <si>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</si>
  <si>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</si>
  <si>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</si>
  <si>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</si>
  <si>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</si>
  <si>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</si>
  <si>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</si>
  <si>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</si>
  <si>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</si>
  <si>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</si>
  <si>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</si>
  <si>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</si>
  <si>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</si>
  <si>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</si>
  <si>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</si>
  <si>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</si>
  <si>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</si>
  <si>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</si>
  <si>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</si>
  <si>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</si>
  <si>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</si>
  <si>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</si>
  <si>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</si>
  <si>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</si>
  <si>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</si>
  <si>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</si>
  <si>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</si>
  <si>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</si>
  <si>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</si>
  <si>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</si>
  <si>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</si>
  <si>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</si>
  <si>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</si>
  <si>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</si>
  <si>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</si>
  <si>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</si>
  <si>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</si>
  <si>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</si>
  <si>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</si>
  <si>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</si>
  <si>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</si>
  <si>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</si>
  <si>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</si>
  <si>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</si>
  <si>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</si>
  <si>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</si>
  <si>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</si>
  <si>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</si>
  <si>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</si>
  <si>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</si>
  <si>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</si>
  <si>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</si>
  <si>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</si>
  <si>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</si>
  <si>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</si>
  <si>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</si>
  <si>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</si>
  <si>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</si>
  <si>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</si>
  <si>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</si>
  <si>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</si>
  <si>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</si>
  <si>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</si>
  <si>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</si>
  <si>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</si>
  <si>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</si>
  <si>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</si>
  <si>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</si>
  <si>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</si>
  <si>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</si>
  <si>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</si>
  <si>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</si>
  <si>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</si>
  <si>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</si>
  <si>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</si>
  <si>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</si>
  <si>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</si>
  <si>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</si>
  <si>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</si>
  <si>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</si>
  <si>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</si>
  <si>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</si>
  <si>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</si>
  <si>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</si>
  <si>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</si>
  <si>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</si>
  <si>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</si>
  <si>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</si>
  <si>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</si>
  <si>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</si>
  <si>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</si>
  <si>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</si>
  <si>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</si>
  <si>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</si>
  <si>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</si>
  <si>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</si>
  <si>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</si>
  <si>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</si>
  <si>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</si>
  <si>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</si>
  <si>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</si>
  <si>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</si>
  <si>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</si>
  <si>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</si>
  <si>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</si>
  <si>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</si>
  <si>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</si>
  <si>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</si>
  <si>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</si>
  <si>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</si>
  <si>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</si>
  <si>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</si>
  <si>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</si>
  <si>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</si>
  <si>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</si>
  <si>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</si>
  <si>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</si>
  <si>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</si>
  <si>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</si>
  <si>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</si>
  <si>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</si>
  <si>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</si>
  <si>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</si>
  <si>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</si>
  <si>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</si>
  <si>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</si>
  <si>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</si>
  <si>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</si>
  <si>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</si>
  <si>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</si>
  <si>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</si>
  <si>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</si>
  <si>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</si>
  <si>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</si>
  <si>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</si>
  <si>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</si>
  <si>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</si>
  <si>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</si>
  <si>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</si>
  <si>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</si>
  <si>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</si>
  <si>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</si>
  <si>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</si>
  <si>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</si>
  <si>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</si>
  <si>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</si>
  <si>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</si>
  <si>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</si>
  <si>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</si>
  <si>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</si>
  <si>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</si>
  <si>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</si>
  <si>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</si>
  <si>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</si>
  <si>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</si>
  <si>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</si>
  <si>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</si>
  <si>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</si>
  <si>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</si>
  <si>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</si>
  <si>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</si>
  <si>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</si>
  <si>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</si>
  <si>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</si>
  <si>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</si>
  <si>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</si>
  <si>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</si>
  <si>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</si>
  <si>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</si>
  <si>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</si>
  <si>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</si>
  <si>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</si>
  <si>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</si>
  <si>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</si>
  <si>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</si>
  <si>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</si>
  <si>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</si>
  <si>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</si>
  <si>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</si>
  <si>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</si>
  <si>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</si>
  <si>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</si>
  <si>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</si>
  <si>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</si>
  <si>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</si>
  <si>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</si>
  <si>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</si>
  <si>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</si>
  <si>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</si>
  <si>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</si>
  <si>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</si>
  <si>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</si>
  <si>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</si>
  <si>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</si>
  <si>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</si>
  <si>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</si>
  <si>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</si>
  <si>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</si>
  <si>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</si>
  <si>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</si>
  <si>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</si>
  <si>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</si>
  <si>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</si>
  <si>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</si>
  <si>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</si>
  <si>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</si>
  <si>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</si>
  <si>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</si>
  <si>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</si>
  <si>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</si>
  <si>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</si>
  <si>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</si>
  <si>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</si>
  <si>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</si>
  <si>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</si>
  <si>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</si>
  <si>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</si>
  <si>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</si>
  <si>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</si>
  <si>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</si>
  <si>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</si>
  <si>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</si>
  <si>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</si>
  <si>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</si>
  <si>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</si>
  <si>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</si>
  <si>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</si>
  <si>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</si>
  <si>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</si>
  <si>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</si>
  <si>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</si>
  <si>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</si>
  <si>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</si>
  <si>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</si>
  <si>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</si>
  <si>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</si>
  <si>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</si>
  <si>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</si>
  <si>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</si>
  <si>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</si>
  <si>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</si>
  <si>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</si>
  <si>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</si>
  <si>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</si>
  <si>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</si>
  <si>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</si>
  <si>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</si>
  <si>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</si>
  <si>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</si>
  <si>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</si>
  <si>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</si>
  <si>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</si>
  <si>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</si>
  <si>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</si>
  <si>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</si>
  <si>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</si>
  <si>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</si>
  <si>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</si>
  <si>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</si>
  <si>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</si>
  <si>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</si>
  <si>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</si>
  <si>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</si>
  <si>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</si>
  <si>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</si>
  <si>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</si>
  <si>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</si>
  <si>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</si>
  <si>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</si>
  <si>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</si>
  <si>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</si>
  <si>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</si>
  <si>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</si>
  <si>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</si>
  <si>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</si>
  <si>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</si>
  <si>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</si>
  <si>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</si>
  <si>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</si>
  <si>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</si>
  <si>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</si>
  <si>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</si>
  <si>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</si>
  <si>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</si>
  <si>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</si>
  <si>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</si>
  <si>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</si>
  <si>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</si>
  <si>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</si>
  <si>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</si>
  <si>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</si>
  <si>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</si>
  <si>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</si>
  <si>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</si>
  <si>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</si>
  <si>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</si>
  <si>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</si>
  <si>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</si>
  <si>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</si>
  <si>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</si>
  <si>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</si>
  <si>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</si>
  <si>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</si>
  <si>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</si>
  <si>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</si>
  <si>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</si>
  <si>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</si>
  <si>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</si>
  <si>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</si>
  <si>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</si>
  <si>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</si>
  <si>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</si>
  <si>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</si>
  <si>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</si>
  <si>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</si>
  <si>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</si>
  <si>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</si>
  <si>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</si>
  <si>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</si>
  <si>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</si>
  <si>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</si>
  <si>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</si>
  <si>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</si>
  <si>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</si>
  <si>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</si>
  <si>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</si>
  <si>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</si>
  <si>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</si>
  <si>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</si>
  <si>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</si>
  <si>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</si>
  <si>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</si>
  <si>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</si>
  <si>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</si>
  <si>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</si>
  <si>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</si>
  <si>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</si>
  <si>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</si>
  <si>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</si>
  <si>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</si>
  <si>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</si>
  <si>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</si>
  <si>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</si>
  <si>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</si>
  <si>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</si>
  <si>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</si>
  <si>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</si>
  <si>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</si>
  <si>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</si>
  <si>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</si>
  <si>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</si>
  <si>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</si>
  <si>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</si>
  <si>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</si>
  <si>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</si>
  <si>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</si>
  <si>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</si>
  <si>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</si>
  <si>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</si>
  <si>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</si>
  <si>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</si>
  <si>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</si>
  <si>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</si>
  <si>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</si>
  <si>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</si>
  <si>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</si>
  <si>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</si>
  <si>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</si>
  <si>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</si>
  <si>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</si>
  <si>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</si>
  <si>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</si>
  <si>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</si>
  <si>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</si>
  <si>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</si>
  <si>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</si>
  <si>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</si>
  <si>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</si>
  <si>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</si>
  <si>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</si>
  <si>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</si>
  <si>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</si>
  <si>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</si>
  <si>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</si>
  <si>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</si>
  <si>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</si>
  <si>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</si>
  <si>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</si>
  <si>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</si>
  <si>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</si>
  <si>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</si>
  <si>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</si>
  <si>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</si>
  <si>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</si>
  <si>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</si>
  <si>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</si>
  <si>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</si>
  <si>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</si>
  <si>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</si>
  <si>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</si>
  <si>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</si>
  <si>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</si>
  <si>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</si>
  <si>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</si>
  <si>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</si>
  <si>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</si>
  <si>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</si>
  <si>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</si>
  <si>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</si>
  <si>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</si>
  <si>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</si>
  <si>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</si>
  <si>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</si>
  <si>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</si>
  <si>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</si>
  <si>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</si>
  <si>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</si>
  <si>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</si>
  <si>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</si>
  <si>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</si>
  <si>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</si>
  <si>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</si>
  <si>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</si>
  <si>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</si>
  <si>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</si>
  <si>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</si>
  <si>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</si>
  <si>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</si>
  <si>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</si>
  <si>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</si>
  <si>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</si>
  <si>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</si>
  <si>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</si>
  <si>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</si>
  <si>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</si>
  <si>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</si>
  <si>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</si>
  <si>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</si>
  <si>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</si>
  <si>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</si>
  <si>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</si>
  <si>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</si>
  <si>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</si>
  <si>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</si>
  <si>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</si>
  <si>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</si>
  <si>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</si>
  <si>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</si>
  <si>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</si>
  <si>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</si>
  <si>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</si>
  <si>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</si>
  <si>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</si>
  <si>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</si>
  <si>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</si>
  <si>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</si>
  <si>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</si>
  <si>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</si>
  <si>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</si>
  <si>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</si>
  <si>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</si>
  <si>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</si>
  <si>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</si>
  <si>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</si>
  <si>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</si>
  <si>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</si>
  <si>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</si>
  <si>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</si>
  <si>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</si>
  <si>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</si>
  <si>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</si>
  <si>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</si>
  <si>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</si>
  <si>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</si>
  <si>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</si>
  <si>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</si>
  <si>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</si>
  <si>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</si>
  <si>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</si>
  <si>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</si>
  <si>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</si>
  <si>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</si>
  <si>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</si>
  <si>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</si>
  <si>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</si>
  <si>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</si>
  <si>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</si>
  <si>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</si>
  <si>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</si>
  <si>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</si>
  <si>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</si>
  <si>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</si>
  <si>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</si>
  <si>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</si>
  <si>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</si>
  <si>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</si>
  <si>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</si>
  <si>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</si>
  <si>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</si>
  <si>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</si>
  <si>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</si>
  <si>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</si>
  <si>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</si>
  <si>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</si>
  <si>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</si>
  <si>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</si>
  <si>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</si>
  <si>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</si>
  <si>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</si>
  <si>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</si>
  <si>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</si>
  <si>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</si>
  <si>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</si>
  <si>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</si>
  <si>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</si>
  <si>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</si>
  <si>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</si>
  <si>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</si>
  <si>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</si>
  <si>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</si>
  <si>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</si>
  <si>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</si>
  <si>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</si>
  <si>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</si>
  <si>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</si>
  <si>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</si>
  <si>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</si>
  <si>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</si>
  <si>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</si>
  <si>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</si>
  <si>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</si>
  <si>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</si>
  <si>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</si>
  <si>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</si>
  <si>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</si>
  <si>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</si>
  <si>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</si>
  <si>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</si>
  <si>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</si>
  <si>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</si>
  <si>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</si>
  <si>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</si>
  <si>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</si>
  <si>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</si>
  <si>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</si>
  <si>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</si>
  <si>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</si>
  <si>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</si>
  <si>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</si>
  <si>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</si>
  <si>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</si>
  <si>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</si>
  <si>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</si>
  <si>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</si>
  <si>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</si>
  <si>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</si>
  <si>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</si>
  <si>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</si>
  <si>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</si>
  <si>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</si>
  <si>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</si>
  <si>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</si>
  <si>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</si>
  <si>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</si>
  <si>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</si>
  <si>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</si>
  <si>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</si>
  <si>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</si>
  <si>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</si>
  <si>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</si>
  <si>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</si>
  <si>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</si>
  <si>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</si>
  <si>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</si>
  <si>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</si>
  <si>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</si>
  <si>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</si>
  <si>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</si>
  <si>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</si>
  <si>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</si>
  <si>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</si>
  <si>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</si>
  <si>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</si>
  <si>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</si>
  <si>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</si>
  <si>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</si>
  <si>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</si>
  <si>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</si>
  <si>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</si>
  <si>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</si>
  <si>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</si>
  <si>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</si>
  <si>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</si>
  <si>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</si>
  <si>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</si>
  <si>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</si>
  <si>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</si>
  <si>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</si>
  <si>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</si>
  <si>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</si>
  <si>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</si>
  <si>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</si>
  <si>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</si>
  <si>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</si>
  <si>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</si>
  <si>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</si>
  <si>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</si>
  <si>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</si>
  <si>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</si>
  <si>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</si>
  <si>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</si>
  <si>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</si>
  <si>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</si>
  <si>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</si>
  <si>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</si>
  <si>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</si>
  <si>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</si>
  <si>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</si>
  <si>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</si>
  <si>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</si>
  <si>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</si>
  <si>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</si>
  <si>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</si>
  <si>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</si>
  <si>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</si>
  <si>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</si>
  <si>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</si>
  <si>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</si>
  <si>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</si>
  <si>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</si>
  <si>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</si>
  <si>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</si>
  <si>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</si>
  <si>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</si>
  <si>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</si>
  <si>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</si>
  <si>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</si>
  <si>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</si>
  <si>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</si>
  <si>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</si>
  <si>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</si>
  <si>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</si>
  <si>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</si>
  <si>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</si>
  <si>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</si>
  <si>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</si>
  <si>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</si>
  <si>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</si>
  <si>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</si>
  <si>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</si>
  <si>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</si>
  <si>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</si>
  <si>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</si>
  <si>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</si>
  <si>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</si>
  <si>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</si>
  <si>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</si>
  <si>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</si>
  <si>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</si>
  <si>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</si>
  <si>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</si>
  <si>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</si>
  <si>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</si>
  <si>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</si>
  <si>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</si>
  <si>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</si>
  <si>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</si>
  <si>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</si>
  <si>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</si>
  <si>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</si>
  <si>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</si>
  <si>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</si>
  <si>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</si>
  <si>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</si>
  <si>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</si>
  <si>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</si>
  <si>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</si>
  <si>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</si>
  <si>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</si>
  <si>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</si>
  <si>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</si>
  <si>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</si>
  <si>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</si>
  <si>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</si>
  <si>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</si>
  <si>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</si>
  <si>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</si>
  <si>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</si>
  <si>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</si>
  <si>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</si>
  <si>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</si>
  <si>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</si>
  <si>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</si>
  <si>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</si>
  <si>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</si>
  <si>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</si>
  <si>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</si>
  <si>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</si>
  <si>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</si>
  <si>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</si>
  <si>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</si>
  <si>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</si>
  <si>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</si>
  <si>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</si>
  <si>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</si>
  <si>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</si>
  <si>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</si>
  <si>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</si>
  <si>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</si>
  <si>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</si>
  <si>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</si>
  <si>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</si>
  <si>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</si>
  <si>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</si>
  <si>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</si>
  <si>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</si>
  <si>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</si>
  <si>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</si>
  <si>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</si>
  <si>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</si>
  <si>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</si>
  <si>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</si>
  <si>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</si>
  <si>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</si>
  <si>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</si>
  <si>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</si>
  <si>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</si>
  <si>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</si>
  <si>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</si>
  <si>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</si>
  <si>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</si>
  <si>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</si>
  <si>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</si>
  <si>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</si>
  <si>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</si>
  <si>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</si>
  <si>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</si>
  <si>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</si>
  <si>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</si>
  <si>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</si>
  <si>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</si>
  <si>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</si>
  <si>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</si>
  <si>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</si>
  <si>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</si>
  <si>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</si>
  <si>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</si>
  <si>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</si>
  <si>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</si>
  <si>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</si>
  <si>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</si>
  <si>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</si>
  <si>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</si>
  <si>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</si>
  <si>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</si>
  <si>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</si>
  <si>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</si>
  <si>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</si>
  <si>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</si>
  <si>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</si>
  <si>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</si>
  <si>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</si>
  <si>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</si>
  <si>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</si>
  <si>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</si>
  <si>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</si>
  <si>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</si>
  <si>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</si>
  <si>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</si>
  <si>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</si>
  <si>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</si>
  <si>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</si>
  <si>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</si>
  <si>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</si>
  <si>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</si>
  <si>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</si>
  <si>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</si>
  <si>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</si>
  <si>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</si>
  <si>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</si>
  <si>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</si>
  <si>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</si>
  <si>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</si>
  <si>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</si>
  <si>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</si>
  <si>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</si>
  <si>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</si>
  <si>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</si>
  <si>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</si>
  <si>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</si>
  <si>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</si>
  <si>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</si>
  <si>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</si>
  <si>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</si>
  <si>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</si>
  <si>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</si>
  <si>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</si>
  <si>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</si>
  <si>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</si>
  <si>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</si>
  <si>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</si>
  <si>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</si>
  <si>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</si>
  <si>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</si>
  <si>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</si>
  <si>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</si>
  <si>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</si>
  <si>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</si>
  <si>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</si>
  <si>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</si>
  <si>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</si>
  <si>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</si>
  <si>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</si>
  <si>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</si>
  <si>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</si>
  <si>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</si>
  <si>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</si>
  <si>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</si>
  <si>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</si>
  <si>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</si>
  <si>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</si>
  <si>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</si>
  <si>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</si>
  <si>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</si>
  <si>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</si>
  <si>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</si>
  <si>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</si>
  <si>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</si>
  <si>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</si>
  <si>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</si>
  <si>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</si>
  <si>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</si>
  <si>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</si>
  <si>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</si>
  <si>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</si>
  <si>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</si>
  <si>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</si>
  <si>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</si>
  <si>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</si>
  <si>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</si>
  <si>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</si>
  <si>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</si>
  <si>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</si>
  <si>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</si>
  <si>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</si>
  <si>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</si>
  <si>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</si>
  <si>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</si>
  <si>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</si>
  <si>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</si>
  <si>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</si>
  <si>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</si>
  <si>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</si>
  <si>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</si>
  <si>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</si>
  <si>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</si>
  <si>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</si>
  <si>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</si>
  <si>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</si>
  <si>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</si>
  <si>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</si>
  <si>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</si>
  <si>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</si>
  <si>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</si>
  <si>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</si>
  <si>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</si>
  <si>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</si>
  <si>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</si>
  <si>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</si>
  <si>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</si>
  <si>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</si>
  <si>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</si>
  <si>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</si>
  <si>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</si>
  <si>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</si>
  <si>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</si>
  <si>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</si>
  <si>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</si>
  <si>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</si>
  <si>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</si>
  <si>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</si>
  <si>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</si>
  <si>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</si>
  <si>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</si>
  <si>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</si>
  <si>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</si>
  <si>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</si>
  <si>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</si>
  <si>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</si>
  <si>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</si>
  <si>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</si>
  <si>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</si>
  <si>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</si>
  <si>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</si>
  <si>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</si>
  <si>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</si>
  <si>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</si>
  <si>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</si>
  <si>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</si>
  <si>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</si>
  <si>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</si>
  <si>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</si>
  <si>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</si>
  <si>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</si>
  <si>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</si>
  <si>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</si>
  <si>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</si>
  <si>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</si>
  <si>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</si>
  <si>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</si>
  <si>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</si>
  <si>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</si>
  <si>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</si>
  <si>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</si>
  <si>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</si>
  <si>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</si>
  <si>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</si>
  <si>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</si>
  <si>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</si>
  <si>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</si>
  <si>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</si>
  <si>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</si>
  <si>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</si>
  <si>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</si>
  <si>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</si>
  <si>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</si>
  <si>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</si>
  <si>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</si>
  <si>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</si>
  <si>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</si>
  <si>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</si>
  <si>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</si>
  <si>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</si>
  <si>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</si>
  <si>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</si>
  <si>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</si>
  <si>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</si>
  <si>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</si>
  <si>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</si>
  <si>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</si>
  <si>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</si>
  <si>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</si>
  <si>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</si>
  <si>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</si>
  <si>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</si>
  <si>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</si>
  <si>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</si>
  <si>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</si>
  <si>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</si>
  <si>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</si>
  <si>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</si>
  <si>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</si>
  <si>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</si>
  <si>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</si>
  <si>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</si>
  <si>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</si>
  <si>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</si>
  <si>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</si>
  <si>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</si>
  <si>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</si>
  <si>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</si>
  <si>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</si>
  <si>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</si>
  <si>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</si>
  <si>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</si>
  <si>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</si>
  <si>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</si>
  <si>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</si>
  <si>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</si>
  <si>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</si>
  <si>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</si>
  <si>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</si>
  <si>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</si>
  <si>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</si>
  <si>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</si>
  <si>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</si>
  <si>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</si>
  <si>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</si>
  <si>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</si>
  <si>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</si>
  <si>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</si>
  <si>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</si>
  <si>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</si>
  <si>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</si>
  <si>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</si>
  <si>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</si>
  <si>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</si>
  <si>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</si>
  <si>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</si>
  <si>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</si>
  <si>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</si>
  <si>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</si>
  <si>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</si>
  <si>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</si>
  <si>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</si>
  <si>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</si>
  <si>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</si>
  <si>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</si>
  <si>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</si>
  <si>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</si>
  <si>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</si>
  <si>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</si>
  <si>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</si>
  <si>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</si>
  <si>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</si>
  <si>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</si>
  <si>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</si>
  <si>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</si>
  <si>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</si>
  <si>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</si>
  <si>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</si>
  <si>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</si>
  <si>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</si>
  <si>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</si>
  <si>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</si>
  <si>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</si>
  <si>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</si>
  <si>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</si>
  <si>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</si>
  <si>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</si>
  <si>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</si>
  <si>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</si>
  <si>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</si>
  <si>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</si>
  <si>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</si>
  <si>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</si>
  <si>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</si>
  <si>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</si>
  <si>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</si>
  <si>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</si>
  <si>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</si>
  <si>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</si>
  <si>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</si>
  <si>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</si>
  <si>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</si>
  <si>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</si>
  <si>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</si>
  <si>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</si>
  <si>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</si>
  <si>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</si>
  <si>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</si>
  <si>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</si>
  <si>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</si>
  <si>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</si>
  <si>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</si>
  <si>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</si>
  <si>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</si>
  <si>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</si>
  <si>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</si>
  <si>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</si>
  <si>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</si>
  <si>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</si>
  <si>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</si>
  <si>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</si>
  <si>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</si>
  <si>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</si>
  <si>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</si>
  <si>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</si>
  <si>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</si>
  <si>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</si>
  <si>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</si>
  <si>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</si>
  <si>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</si>
  <si>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</si>
  <si>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</si>
  <si>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</si>
  <si>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</si>
  <si>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</si>
  <si>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</si>
  <si>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</si>
  <si>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</si>
  <si>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</si>
  <si>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</si>
  <si>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</si>
  <si>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</si>
  <si>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</si>
  <si>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</si>
  <si>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</si>
  <si>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</si>
  <si>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</si>
  <si>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</si>
  <si>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</si>
  <si>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</si>
  <si>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</si>
  <si>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</si>
  <si>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</si>
  <si>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</si>
  <si>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</si>
  <si>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</si>
  <si>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</si>
  <si>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</si>
  <si>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</si>
  <si>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</si>
  <si>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</si>
  <si>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</si>
  <si>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</si>
  <si>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</si>
  <si>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</si>
  <si>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</si>
  <si>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</si>
  <si>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</si>
  <si>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</si>
  <si>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</si>
  <si>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</si>
  <si>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</si>
  <si>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</si>
  <si>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</si>
  <si>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</si>
  <si>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</si>
  <si>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</si>
  <si>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</si>
  <si>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</si>
  <si>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</si>
  <si>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</si>
  <si>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</si>
  <si>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</si>
  <si>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</si>
  <si>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</si>
  <si>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</si>
  <si>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</si>
  <si>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</si>
  <si>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</si>
  <si>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</si>
  <si>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</si>
  <si>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</si>
  <si>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</si>
  <si>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</si>
  <si>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</si>
  <si>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</si>
  <si>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</si>
  <si>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</si>
  <si>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</si>
  <si>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</si>
  <si>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</si>
  <si>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</si>
  <si>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</si>
  <si>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</si>
  <si>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</si>
  <si>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</si>
  <si>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</si>
  <si>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</si>
  <si>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</si>
  <si>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</si>
  <si>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</si>
  <si>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</si>
  <si>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</si>
  <si>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</si>
  <si>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</si>
  <si>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</si>
  <si>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</si>
  <si>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</si>
  <si>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</si>
  <si>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</si>
  <si>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</si>
  <si>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</si>
  <si>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</si>
  <si>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</si>
  <si>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</si>
  <si>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</si>
  <si>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</si>
  <si>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</si>
  <si>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</si>
  <si>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</si>
  <si>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</si>
  <si>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</si>
  <si>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</si>
  <si>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</si>
  <si>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</si>
  <si>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</si>
  <si>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</si>
  <si>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</si>
  <si>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</si>
  <si>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</si>
  <si>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</si>
  <si>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</si>
  <si>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</si>
  <si>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</si>
  <si>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</si>
  <si>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</si>
  <si>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</si>
  <si>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</si>
  <si>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</si>
  <si>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</si>
  <si>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</si>
  <si>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</si>
  <si>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</si>
  <si>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</si>
  <si>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</si>
  <si>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</si>
  <si>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</si>
  <si>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</si>
  <si>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</si>
  <si>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</si>
  <si>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</si>
  <si>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</si>
  <si>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</si>
  <si>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</si>
  <si>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</si>
  <si>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</si>
  <si>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</si>
  <si>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</si>
  <si>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</si>
  <si>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</si>
  <si>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</si>
  <si>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</si>
  <si>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</si>
  <si>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</si>
  <si>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</si>
  <si>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</si>
  <si>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</si>
  <si>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</si>
  <si>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</si>
  <si>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</si>
  <si>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</si>
  <si>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</si>
  <si>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</si>
  <si>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</si>
  <si>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</si>
  <si>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</si>
  <si>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</si>
  <si>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</si>
  <si>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</si>
  <si>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</si>
  <si>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</si>
  <si>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</si>
  <si>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</si>
  <si>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</si>
  <si>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</si>
  <si>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</si>
  <si>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</si>
  <si>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</si>
  <si>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</si>
  <si>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</si>
  <si>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</si>
  <si>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</si>
  <si>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</si>
  <si>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</si>
  <si>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</si>
  <si>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</si>
  <si>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</si>
  <si>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</si>
  <si>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</si>
  <si>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</si>
  <si>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</si>
  <si>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</si>
  <si>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</si>
  <si>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</si>
  <si>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</si>
  <si>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</si>
  <si>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</si>
  <si>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</si>
  <si>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</si>
  <si>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</si>
  <si>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</si>
  <si>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</si>
  <si>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</si>
  <si>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</si>
  <si>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</si>
  <si>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</si>
  <si>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</si>
  <si>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</si>
  <si>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</si>
  <si>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</si>
  <si>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</si>
  <si>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</si>
  <si>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</si>
  <si>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</si>
  <si>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</si>
  <si>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</si>
  <si>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</si>
  <si>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</si>
  <si>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</si>
  <si>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</si>
  <si>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</si>
  <si>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</si>
  <si>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</si>
  <si>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</si>
  <si>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</si>
  <si>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</si>
  <si>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</si>
  <si>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</si>
  <si>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</si>
  <si>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</si>
  <si>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</si>
  <si>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</si>
  <si>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</si>
  <si>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</si>
  <si>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</si>
  <si>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</si>
  <si>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</si>
  <si>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</si>
  <si>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</si>
  <si>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</si>
  <si>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</si>
  <si>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</si>
  <si>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</si>
  <si>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</si>
  <si>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</si>
  <si>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</si>
  <si>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</si>
  <si>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</si>
  <si>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</si>
  <si>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</si>
  <si>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</si>
  <si>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</si>
  <si>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</si>
  <si>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</si>
  <si>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</si>
  <si>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</si>
  <si>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</si>
  <si>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</si>
  <si>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</si>
  <si>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</si>
  <si>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</si>
  <si>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</si>
  <si>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</si>
  <si>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</si>
  <si>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</si>
  <si>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</si>
  <si>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</si>
  <si>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</si>
  <si>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</si>
  <si>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</si>
  <si>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</si>
  <si>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</si>
  <si>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</si>
  <si>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</si>
  <si>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</si>
  <si>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</si>
  <si>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</si>
  <si>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</si>
  <si>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</si>
  <si>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</si>
  <si>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</si>
  <si>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</si>
  <si>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</si>
  <si>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</si>
  <si>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</si>
  <si>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</si>
  <si>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</si>
  <si>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</si>
  <si>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</si>
  <si>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</si>
  <si>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</si>
  <si>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</si>
  <si>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</si>
  <si>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</si>
  <si>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</si>
  <si>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</si>
  <si>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</si>
  <si>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</si>
  <si>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</si>
  <si>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</si>
  <si>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</si>
  <si>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</si>
  <si>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</si>
  <si>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</si>
  <si>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</si>
  <si>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</si>
  <si>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</si>
  <si>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</si>
  <si>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</si>
  <si>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</si>
  <si>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</si>
  <si>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</si>
  <si>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</si>
  <si>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</si>
  <si>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</si>
  <si>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</si>
  <si>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</si>
  <si>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</si>
  <si>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</si>
  <si>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</si>
  <si>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</si>
  <si>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</si>
  <si>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</si>
  <si>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</si>
  <si>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</si>
  <si>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</si>
  <si>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</si>
  <si>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</si>
  <si>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</si>
  <si>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</si>
  <si>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</si>
  <si>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</si>
  <si>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</si>
  <si>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</si>
  <si>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</si>
  <si>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</si>
  <si>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</si>
  <si>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</si>
  <si>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</si>
  <si>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</si>
  <si>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</si>
  <si>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</si>
  <si>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</si>
  <si>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</si>
  <si>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</si>
  <si>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</si>
  <si>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</si>
  <si>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</si>
  <si>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</si>
  <si>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</si>
  <si>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</si>
  <si>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</si>
  <si>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</si>
  <si>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</si>
  <si>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</si>
  <si>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</si>
  <si>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</si>
  <si>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</si>
  <si>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</si>
  <si>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</si>
  <si>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</si>
  <si>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</si>
  <si>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</si>
  <si>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</si>
  <si>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</si>
  <si>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</si>
  <si>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</si>
  <si>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</si>
  <si>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</si>
  <si>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</si>
  <si>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</si>
  <si>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</si>
  <si>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</si>
  <si>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</si>
  <si>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</si>
  <si>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</si>
  <si>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</si>
  <si>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</si>
  <si>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</si>
  <si>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</si>
  <si>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</si>
  <si>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</si>
  <si>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</si>
  <si>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</si>
  <si>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</si>
  <si>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</si>
  <si>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</si>
  <si>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</si>
  <si>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</si>
  <si>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</si>
  <si>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</si>
  <si>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</si>
  <si>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</si>
  <si>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</si>
  <si>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</si>
  <si>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</si>
  <si>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</si>
  <si>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</si>
  <si>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</si>
  <si>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</si>
  <si>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</si>
  <si>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</si>
  <si>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</si>
  <si>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</si>
  <si>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</si>
  <si>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</si>
  <si>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</si>
  <si>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</si>
  <si>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</si>
  <si>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</si>
  <si>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</si>
  <si>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</si>
  <si>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</si>
  <si>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</si>
  <si>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</si>
  <si>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</si>
  <si>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</si>
  <si>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</si>
  <si>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</si>
  <si>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</si>
  <si>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</si>
  <si>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</si>
  <si>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</si>
  <si>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</si>
  <si>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</si>
  <si>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</si>
  <si>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</si>
  <si>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</si>
  <si>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</si>
  <si>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</si>
  <si>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</si>
  <si>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</si>
  <si>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</si>
  <si>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</si>
  <si>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</si>
  <si>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</si>
  <si>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</si>
  <si>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</si>
  <si>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</si>
  <si>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</si>
  <si>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</si>
  <si>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</si>
  <si>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</si>
  <si>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</si>
  <si>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</si>
  <si>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</si>
  <si>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</si>
  <si>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</si>
  <si>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</si>
  <si>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</si>
  <si>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</si>
  <si>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</si>
  <si>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</si>
  <si>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</si>
  <si>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</si>
  <si>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</si>
  <si>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</si>
  <si>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</si>
  <si>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</si>
  <si>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</si>
  <si>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</si>
  <si>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</si>
  <si>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</si>
  <si>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</si>
  <si>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</si>
  <si>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</si>
  <si>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</si>
  <si>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</si>
  <si>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</si>
  <si>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</si>
  <si>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</si>
  <si>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</si>
  <si>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</si>
  <si>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</si>
  <si>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</si>
  <si>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</si>
  <si>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</si>
  <si>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</si>
  <si>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</si>
  <si>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</si>
  <si>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</si>
  <si>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</si>
  <si>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</si>
  <si>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</si>
  <si>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</si>
  <si>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</si>
  <si>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</si>
  <si>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</si>
  <si>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</si>
  <si>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</si>
  <si>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</si>
  <si>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</si>
  <si>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</si>
  <si>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</si>
  <si>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</si>
  <si>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</si>
  <si>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</si>
  <si>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</si>
  <si>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</si>
  <si>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</si>
  <si>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</si>
  <si>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</si>
  <si>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</si>
  <si>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</si>
  <si>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</si>
  <si>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</si>
  <si>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</si>
  <si>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</si>
  <si>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</si>
  <si>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</si>
  <si>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</si>
  <si>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</si>
  <si>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</si>
  <si>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</si>
  <si>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</si>
  <si>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</si>
  <si>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</si>
  <si>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</si>
  <si>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</si>
  <si>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</si>
  <si>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</si>
  <si>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</si>
  <si>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</si>
  <si>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</si>
  <si>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</si>
  <si>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</si>
  <si>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</si>
  <si>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</si>
  <si>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</si>
  <si>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</si>
  <si>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</si>
  <si>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</si>
  <si>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</si>
  <si>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</si>
  <si>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</si>
  <si>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</si>
  <si>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</si>
  <si>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</si>
  <si>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</si>
  <si>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</si>
  <si>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</si>
  <si>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</si>
  <si>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</si>
  <si>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</si>
  <si>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</si>
  <si>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</si>
  <si>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</si>
  <si>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</si>
  <si>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</si>
  <si>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</si>
  <si>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</si>
  <si>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</si>
  <si>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</si>
  <si>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</si>
  <si>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</si>
  <si>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</si>
  <si>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</si>
  <si>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</si>
  <si>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</si>
  <si>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</si>
  <si>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</si>
  <si>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</si>
  <si>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</si>
  <si>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</si>
  <si>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</si>
  <si>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</si>
  <si>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</si>
  <si>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</si>
  <si>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</si>
  <si>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</si>
  <si>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</si>
  <si>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</si>
  <si>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</si>
  <si>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</si>
  <si>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</si>
  <si>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</si>
  <si>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</si>
  <si>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</si>
  <si>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</si>
  <si>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</si>
  <si>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</si>
  <si>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</si>
  <si>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</si>
  <si>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</si>
  <si>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</si>
  <si>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</si>
  <si>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</si>
  <si>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</si>
  <si>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</si>
  <si>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</si>
  <si>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</si>
  <si>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</si>
  <si>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</si>
  <si>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</si>
  <si>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</si>
  <si>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</si>
  <si>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</si>
  <si>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</si>
  <si>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</si>
  <si>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</si>
  <si>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</si>
  <si>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</si>
  <si>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</si>
  <si>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</si>
  <si>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</si>
  <si>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</si>
  <si>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</si>
  <si>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</si>
  <si>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</si>
  <si>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</si>
  <si>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</si>
  <si>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</si>
  <si>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</si>
  <si>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</si>
  <si>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</si>
  <si>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</si>
  <si>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</si>
  <si>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</si>
  <si>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</si>
  <si>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</si>
  <si>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</si>
  <si>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</si>
  <si>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</si>
  <si>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</si>
  <si>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</si>
  <si>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</si>
  <si>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</si>
  <si>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</si>
  <si>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</si>
  <si>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</si>
  <si>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</si>
  <si>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</si>
  <si>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</si>
  <si>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</si>
  <si>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</si>
  <si>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</si>
  <si>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</si>
  <si>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</si>
  <si>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</si>
  <si>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</si>
  <si>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</si>
  <si>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</si>
  <si>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</si>
  <si>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</si>
  <si>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</si>
  <si>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</si>
  <si>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</si>
  <si>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</si>
  <si>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</si>
  <si>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</si>
  <si>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</si>
  <si>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</si>
  <si>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</si>
  <si>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</si>
  <si>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</si>
  <si>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</si>
  <si>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</si>
  <si>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</si>
  <si>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</si>
  <si>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</si>
  <si>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</si>
  <si>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</si>
  <si>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</si>
  <si>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</si>
  <si>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</si>
  <si>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</si>
  <si>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</si>
  <si>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</si>
  <si>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</si>
  <si>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</si>
  <si>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</si>
  <si>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</si>
  <si>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</si>
  <si>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</si>
  <si>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</si>
  <si>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</si>
  <si>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</si>
  <si>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</si>
  <si>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</si>
  <si>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</si>
  <si>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</si>
  <si>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</si>
  <si>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</si>
  <si>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</si>
  <si>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</si>
  <si>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</si>
  <si>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</si>
  <si>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</si>
  <si>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</si>
  <si>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</si>
  <si>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</si>
  <si>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</si>
  <si>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</si>
  <si>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</si>
  <si>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</si>
  <si>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</si>
  <si>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</si>
  <si>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</si>
  <si>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</si>
  <si>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</si>
  <si>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</si>
  <si>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</si>
  <si>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</si>
  <si>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</si>
  <si>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</si>
  <si>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</si>
  <si>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</si>
  <si>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</si>
  <si>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</si>
  <si>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</si>
  <si>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</si>
  <si>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</si>
  <si>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</si>
  <si>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</si>
  <si>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</si>
  <si>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</si>
  <si>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</si>
  <si>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</si>
  <si>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</si>
  <si>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</si>
  <si>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</si>
  <si>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</si>
  <si>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</si>
  <si>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</si>
  <si>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</si>
  <si>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</si>
  <si>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</si>
  <si>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</si>
  <si>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</si>
  <si>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</si>
  <si>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</si>
  <si>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</si>
  <si>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</si>
  <si>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</si>
  <si>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</si>
  <si>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</si>
  <si>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</si>
  <si>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</si>
  <si>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</si>
  <si>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</si>
  <si>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</si>
  <si>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</si>
  <si>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</si>
  <si>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</si>
  <si>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</si>
  <si>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</si>
  <si>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</si>
  <si>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</si>
  <si>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</si>
  <si>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</si>
  <si>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</si>
  <si>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</si>
  <si>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</si>
  <si>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</si>
  <si>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</si>
  <si>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</si>
  <si>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</si>
  <si>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</si>
  <si>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</si>
  <si>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</si>
  <si>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</si>
  <si>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</si>
  <si>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</si>
  <si>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</si>
  <si>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</si>
  <si>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</si>
  <si>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</si>
  <si>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</si>
  <si>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</si>
  <si>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</si>
  <si>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</si>
  <si>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</si>
  <si>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</si>
  <si>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</si>
  <si>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</si>
  <si>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</si>
  <si>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</si>
  <si>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</si>
  <si>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</si>
  <si>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</si>
  <si>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</si>
  <si>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</si>
  <si>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</si>
  <si>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</si>
  <si>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</si>
  <si>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</si>
  <si>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</si>
  <si>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</si>
  <si>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</si>
  <si>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</si>
  <si>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</si>
  <si>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</si>
  <si>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</si>
  <si>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</si>
  <si>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</si>
  <si>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</si>
  <si>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</si>
  <si>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</si>
  <si>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</si>
  <si>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</si>
  <si>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</si>
  <si>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</si>
  <si>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</si>
  <si>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</si>
  <si>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</si>
  <si>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</si>
  <si>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</si>
  <si>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</si>
  <si>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</si>
  <si>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</si>
  <si>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</si>
  <si>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</si>
  <si>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</si>
  <si>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</si>
  <si>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</si>
  <si>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</si>
  <si>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</si>
  <si>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</si>
  <si>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</si>
  <si>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</si>
  <si>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</si>
  <si>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</si>
  <si>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</si>
  <si>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</si>
  <si>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</si>
  <si>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</si>
  <si>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</si>
  <si>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</si>
  <si>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</si>
  <si>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</si>
  <si>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</si>
  <si>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</si>
  <si>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</si>
  <si>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</si>
  <si>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</si>
  <si>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</si>
  <si>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</si>
  <si>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</si>
  <si>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</si>
  <si>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</si>
  <si>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</si>
  <si>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</si>
  <si>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</si>
  <si>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</si>
  <si>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</si>
  <si>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</si>
  <si>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</si>
  <si>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</si>
  <si>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</si>
  <si>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</si>
  <si>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</si>
  <si>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</si>
  <si>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</si>
  <si>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</si>
  <si>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</si>
  <si>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</si>
  <si>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</si>
  <si>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</si>
  <si>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</si>
  <si>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</si>
  <si>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</si>
  <si>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</si>
  <si>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</si>
  <si>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</si>
  <si>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</si>
  <si>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</si>
  <si>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</si>
  <si>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</si>
  <si>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</si>
  <si>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</si>
  <si>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</si>
  <si>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</si>
  <si>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</si>
  <si>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</si>
  <si>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</si>
  <si>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</si>
  <si>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</si>
  <si>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</si>
  <si>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</si>
  <si>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</si>
  <si>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</si>
  <si>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</si>
  <si>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</si>
  <si>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</si>
  <si>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</si>
  <si>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</si>
  <si>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</si>
  <si>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</si>
  <si>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</si>
  <si>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</si>
  <si>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</si>
  <si>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</si>
  <si>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</si>
  <si>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</si>
  <si>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</si>
  <si>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</si>
  <si>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</si>
  <si>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</si>
  <si>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</si>
  <si>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</si>
  <si>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</si>
  <si>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</si>
  <si>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</si>
  <si>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</si>
  <si>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</si>
  <si>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</si>
  <si>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</si>
  <si>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</si>
  <si>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</si>
  <si>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</si>
  <si>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</si>
  <si>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</si>
  <si>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</si>
  <si>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</si>
  <si>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</si>
  <si>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</si>
  <si>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</si>
  <si>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</si>
  <si>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</si>
  <si>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</si>
  <si>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</si>
  <si>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</si>
  <si>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</si>
  <si>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</si>
  <si>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</si>
  <si>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</si>
  <si>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</si>
  <si>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</si>
  <si>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</si>
  <si>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</si>
  <si>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</si>
  <si>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</si>
  <si>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</si>
  <si>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</si>
  <si>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</si>
  <si>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</si>
  <si>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</si>
  <si>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</si>
  <si>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</si>
  <si>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</si>
  <si>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</si>
  <si>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</si>
  <si>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</si>
  <si>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</si>
  <si>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</si>
  <si>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</si>
  <si>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</si>
  <si>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</si>
  <si>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</si>
  <si>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</si>
  <si>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</si>
  <si>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</si>
  <si>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</si>
  <si>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</si>
  <si>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</si>
  <si>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</si>
  <si>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</si>
  <si>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</si>
  <si>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</si>
  <si>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</si>
  <si>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</si>
  <si>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</si>
  <si>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</si>
  <si>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</si>
  <si>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</si>
  <si>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</si>
  <si>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</si>
  <si>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</si>
  <si>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</si>
  <si>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</si>
  <si>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</si>
  <si>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</si>
  <si>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</si>
  <si>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</si>
  <si>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</si>
  <si>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</si>
  <si>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</si>
  <si>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</si>
  <si>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</si>
  <si>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</si>
  <si>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</si>
  <si>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</si>
  <si>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</si>
  <si>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</si>
  <si>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</si>
  <si>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</si>
  <si>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</si>
  <si>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</si>
  <si>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</si>
  <si>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</si>
  <si>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</si>
  <si>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</si>
  <si>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</si>
  <si>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</si>
  <si>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</si>
  <si>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</si>
  <si>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</si>
  <si>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</si>
  <si>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</si>
  <si>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</si>
  <si>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</si>
  <si>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</si>
  <si>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</si>
  <si>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</si>
  <si>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</si>
  <si>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</si>
  <si>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</si>
  <si>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</si>
  <si>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</si>
  <si>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</si>
  <si>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</si>
  <si>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</si>
  <si>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</si>
  <si>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</si>
  <si>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</si>
  <si>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</si>
  <si>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</si>
  <si>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</si>
  <si>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</si>
  <si>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</si>
  <si>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</si>
  <si>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</si>
  <si>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</si>
  <si>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</si>
  <si>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</si>
  <si>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</si>
  <si>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</si>
  <si>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</si>
  <si>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</si>
  <si>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</si>
  <si>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</si>
  <si>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</si>
  <si>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</si>
  <si>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</si>
  <si>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</si>
  <si>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</si>
  <si>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</si>
  <si>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</si>
  <si>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</si>
  <si>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</si>
  <si>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</si>
  <si>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</si>
  <si>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</si>
  <si>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</si>
  <si>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</si>
  <si>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</si>
  <si>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</si>
  <si>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</si>
  <si>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</si>
  <si>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</si>
  <si>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</si>
  <si>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</si>
  <si>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</si>
  <si>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</si>
  <si>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</si>
  <si>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</si>
  <si>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</si>
  <si>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</si>
  <si>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</si>
  <si>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</si>
  <si>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</si>
  <si>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</si>
  <si>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</si>
  <si>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</si>
  <si>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</si>
  <si>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</si>
  <si>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</si>
  <si>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</si>
  <si>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</si>
  <si>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</si>
  <si>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</si>
  <si>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</si>
  <si>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</si>
  <si>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</si>
  <si>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</si>
  <si>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</si>
  <si>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</si>
  <si>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</si>
  <si>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</si>
  <si>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</si>
  <si>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</si>
  <si>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</si>
  <si>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</si>
  <si>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</si>
  <si>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</si>
  <si>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</si>
  <si>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</si>
  <si>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</si>
  <si>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</si>
  <si>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</si>
  <si>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</si>
  <si>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</si>
  <si>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</si>
  <si>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</si>
  <si>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</si>
  <si>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</si>
  <si>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</si>
  <si>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</si>
  <si>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</si>
  <si>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</si>
  <si>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</si>
  <si>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</si>
  <si>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</si>
  <si>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</si>
  <si>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</si>
  <si>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</si>
  <si>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</si>
  <si>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</si>
  <si>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</si>
  <si>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</si>
  <si>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</si>
  <si>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</si>
  <si>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</si>
  <si>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</si>
  <si>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</si>
  <si>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</si>
  <si>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</si>
  <si>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</si>
  <si>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</si>
  <si>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</si>
  <si>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</si>
  <si>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</si>
  <si>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</si>
  <si>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</si>
  <si>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</si>
  <si>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</si>
  <si>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</si>
  <si>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</si>
  <si>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</si>
  <si>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</si>
  <si>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</si>
  <si>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</si>
  <si>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</si>
  <si>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</si>
  <si>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</si>
  <si>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</si>
  <si>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</si>
  <si>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</si>
  <si>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</si>
  <si>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</si>
  <si>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</si>
  <si>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</si>
  <si>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</si>
  <si>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</si>
  <si>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</si>
  <si>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</si>
  <si>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</si>
  <si>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</si>
  <si>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</si>
  <si>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</si>
  <si>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</si>
  <si>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</si>
  <si>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</si>
  <si>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</si>
  <si>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</si>
  <si>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</si>
  <si>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</si>
  <si>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</si>
  <si>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</si>
  <si>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</si>
  <si>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</si>
  <si>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</si>
  <si>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</si>
  <si>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</si>
  <si>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</si>
  <si>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</si>
  <si>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</si>
  <si>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</si>
  <si>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</si>
  <si>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</si>
  <si>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</si>
  <si>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</si>
  <si>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</si>
  <si>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</si>
  <si>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</si>
  <si>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</si>
  <si>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</si>
  <si>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</si>
  <si>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</si>
  <si>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</si>
  <si>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</si>
  <si>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</si>
  <si>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</si>
  <si>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</si>
  <si>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</si>
  <si>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</si>
  <si>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</si>
  <si>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</si>
  <si>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</si>
  <si>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</si>
  <si>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</si>
  <si>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</si>
  <si>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</si>
  <si>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</si>
  <si>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</si>
  <si>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</si>
  <si>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</si>
  <si>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</si>
  <si>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</si>
  <si>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</si>
  <si>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</si>
  <si>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</si>
  <si>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</si>
  <si>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</si>
  <si>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</si>
  <si>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</si>
  <si>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</si>
  <si>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</si>
  <si>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</si>
  <si>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</si>
  <si>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</si>
  <si>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</si>
  <si>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</si>
  <si>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</si>
  <si>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</si>
  <si>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</si>
  <si>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</si>
  <si>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</si>
  <si>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</si>
  <si>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</si>
  <si>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</si>
  <si>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</si>
  <si>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</si>
  <si>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</si>
  <si>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</si>
  <si>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</si>
  <si>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</si>
  <si>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</si>
  <si>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</si>
  <si>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</si>
  <si>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</si>
  <si>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</si>
  <si>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</si>
  <si>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</si>
  <si>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</si>
  <si>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</si>
  <si>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</si>
  <si>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</si>
  <si>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</si>
  <si>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</si>
  <si>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</si>
  <si>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</si>
  <si>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</si>
  <si>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</si>
  <si>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</si>
  <si>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</si>
  <si>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</si>
  <si>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</si>
  <si>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</si>
  <si>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</si>
  <si>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</si>
  <si>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</si>
  <si>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</si>
  <si>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</si>
  <si>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</si>
  <si>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</si>
  <si>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</si>
  <si>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</si>
  <si>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</si>
  <si>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</si>
  <si>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</si>
  <si>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</si>
  <si>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</si>
  <si>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</si>
  <si>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</si>
  <si>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</si>
  <si>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</si>
  <si>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</si>
  <si>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</si>
  <si>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</si>
  <si>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</si>
  <si>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</si>
  <si>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</si>
  <si>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</si>
  <si>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</si>
  <si>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</si>
  <si>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</si>
  <si>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</si>
  <si>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</si>
  <si>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</si>
  <si>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</si>
  <si>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</si>
  <si>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</si>
  <si>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</si>
  <si>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</si>
  <si>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</si>
  <si>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</si>
  <si>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</si>
  <si>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</si>
  <si>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</si>
  <si>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</si>
  <si>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</si>
  <si>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</si>
  <si>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</si>
  <si>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</si>
  <si>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</si>
  <si>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</si>
  <si>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</si>
  <si>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</si>
  <si>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</si>
  <si>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</si>
  <si>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</si>
  <si>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</si>
  <si>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</si>
  <si>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</si>
  <si>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</si>
  <si>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</si>
  <si>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</si>
  <si>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</si>
  <si>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</si>
  <si>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</si>
  <si>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</si>
  <si>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</si>
  <si>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</si>
  <si>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</si>
  <si>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</si>
  <si>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</si>
  <si>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</si>
  <si>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</si>
  <si>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</si>
  <si>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</si>
  <si>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</si>
  <si>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</si>
  <si>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</si>
  <si>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</si>
  <si>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</si>
  <si>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</si>
  <si>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</si>
  <si>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</si>
  <si>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</si>
  <si>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</si>
  <si>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</si>
  <si>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</si>
  <si>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</si>
  <si>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</si>
  <si>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</si>
  <si>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</si>
  <si>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</si>
  <si>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</si>
  <si>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</si>
  <si>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</si>
  <si>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</si>
  <si>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</si>
  <si>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</si>
  <si>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</si>
  <si>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</si>
  <si>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</si>
  <si>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</si>
  <si>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</si>
  <si>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</si>
  <si>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</si>
  <si>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</si>
  <si>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</si>
  <si>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</si>
  <si>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</si>
  <si>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</si>
  <si>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</si>
  <si>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</si>
  <si>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</si>
  <si>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</si>
  <si>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</si>
  <si>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</si>
  <si>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</si>
  <si>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</si>
  <si>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</si>
  <si>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</si>
  <si>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</si>
  <si>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</si>
  <si>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</si>
  <si>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</si>
  <si>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</si>
  <si>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</si>
  <si>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</si>
  <si>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</si>
  <si>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</si>
  <si>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</si>
  <si>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</si>
  <si>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</si>
  <si>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</si>
  <si>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</si>
  <si>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</si>
  <si>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</si>
  <si>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</si>
  <si>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</si>
  <si>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</si>
  <si>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</si>
  <si>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</si>
  <si>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</si>
  <si>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</si>
  <si>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</si>
  <si>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</si>
  <si>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</si>
  <si>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</si>
  <si>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</si>
  <si>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</si>
  <si>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</si>
  <si>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</si>
  <si>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</si>
  <si>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</si>
  <si>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PCM-20251023-00001621</t>
  </si>
  <si>
    <t>25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</si>
  <si>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</si>
  <si>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</si>
  <si>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</si>
  <si>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</si>
  <si>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</si>
  <si>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</si>
  <si>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</si>
  <si>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</si>
  <si>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</si>
  <si>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Team facing a major issue in generator and WSH team on the way with PG</t>
  </si>
  <si>
    <t>TT-20251023-01350</t>
  </si>
  <si>
    <t xml:space="preserve">EM team need 70 min </t>
  </si>
  <si>
    <t xml:space="preserve">TT-20251022-01839 // NA </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</si>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</sst>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290.7810136574044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10.286025231478561</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0.14702060184936272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45953.729439583331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45953.729439583331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45953.729439583331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45953.729439583331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45953.729439583331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45953.729439583331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45953.729439583331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45953.729439583331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45953.729439583331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45953.729439583331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45953.729439583331</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45953.729439583331</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45953.729439583331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45953.729439583331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45953.729439583331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45953.729439583331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45953.729439583331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45953.729439583331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45953.729439583331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45953.729439583331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45953.729439583331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45953.729439583331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45953.729439583331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45953.729439583331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45953.729439583331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45953.729439583331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45953.729439583331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45953.729439583331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45953.729439583331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45953.729439583331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45953.729439583331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45953.729439583331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45953.729439583331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45953.729439583331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45953.729439583331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45953.729439583331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45953.729439583331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45953.729439583331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45953.729439583331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45953.729439583331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45953.729439583331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45953.729439583331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45953.729439583331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45953.729439583331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45953.729439583331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45953.729439583331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45953.729439583331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45953.729439583331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45953.729439583331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45953.729439583331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45953.729439583331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45953.729439583331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45953.729439583331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45953.729439583331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45953.729439583331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45953.729439583331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45953.729439583331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45953.729439583331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45953.729439583331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45953.729439583331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45953.729439583331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45953.729439583331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45953.729439583331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45953.729439583331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45953.729439583331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45953.729439583331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45953.729439583331</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45953.729439583331</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128.72960162036907</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9.2336641203655745</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45953.729439583331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45953.729439583331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45953.729439583331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45953.729439583331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45953.729439583331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45953.729439583331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45953.729439583331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45953.729439583331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45953.729439583331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45953.729439583331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45953.729439583331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45953.729439583331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45953.729439583331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45953.729439583331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45953.729439583331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45953.729439583331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45953.729439583331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45953.729439583331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45953.729439583331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45953.729439583331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45953.729439583331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45953.729439583331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45953.729439583331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45953.729439583331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45953.729439583331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45953.729439583331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45953.729439583331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45953.729439583331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45953.729439583331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45953.729439583331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45953.729439583331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45953.729439583331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45953.729439583331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45953.729439583331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45953.729439583331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45953.729439583331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45953.729439583331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45953.729439583331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45953.729439583331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45953.729439583331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45953.729439583331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45953.729439583331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45953.729439583331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45953.729439583331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45953.729439583331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45953.729439583331</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45953.729439583331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45953.729439583331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45953.729439583331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45953.729439583331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45953.729439583331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45953.729439583331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45953.729439583331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45953.729439583331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45953.729439583331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45953.729439583331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45953.729439583331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45953.729439583331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45953.729439583331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45953.729439583331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45953.729439583331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45953.729439583331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45953.729439583331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45953.729439583331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45953.729439583331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45953.729439583331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45953.729439583331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45953.729439583331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45953.729439583331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45953.729439583331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45953.729439583331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45953.729439583331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45953.729439583331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45953.729439583331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45953.729439583331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45953.729439583331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45953.729439583331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45953.729439583331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45953.729439583331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45953.729439583331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45953.729439583331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45953.729439583331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45953.729439583331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45953.729439583331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45953.729439583331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45953.729439583331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45953.729439583331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45953.729439583331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45953.729439583331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45953.729439583331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45953.729439583331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45953.729439583331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45953.729439583331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45953.729439583331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45953.729439583331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45953.729439583331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45953.729439583331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45953.729439583331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45953.729439583331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45953.729439583331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45953.729439583331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45953.729439583331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45953.729439583331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45953.729439583331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45953.729439583331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45953.729439583331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45953.729439583331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45953.729439583331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45953.729439583331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45953.729439583331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45953.729439583331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45953.729439583331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45953.729439583331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45953.729439583331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45953.729439583331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45953.729439583331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45953.729439583331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45953.729439583331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45953.729439583331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45953.729439583331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45953.729439583331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45953.729439583331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45953.729439583331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45953.729439583331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45953.729439583331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45953.729439583331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45953.729439583331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45953.729439583331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45953.729439583331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45953.729439583331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45953.729439583331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45953.729439583331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45953.729439583331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45953.729439583331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45953.729439583331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45953.729439583331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45953.729439583331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45953.729439583331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45953.729439583331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45953.729439583331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45953.729439583331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45953.729439583331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45953.729439583331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45953.729439583331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45953.729439583331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45953.729439583331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45953.729439583331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45953.729439583331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45953.729439583331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45953.729439583331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45953.729439583331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45953.729439583331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45953.729439583331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45953.729439583331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45953.729439583331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45953.729439583331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45953.729439583331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45953.729439583331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45953.729439583331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45953.729439583331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45953.729439583331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45953.729439583331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45953.729439583331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45953.729439583331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45953.729439583331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45953.729439583331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45953.729439583331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45953.729439583331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45953.729439583331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45953.729439583331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45953.729439583331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45953.729439583331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45953.729439583331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45953.729439583331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45953.729439583331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45953.729439583331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45953.729439583331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45953.729439583331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45953.729439583331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45953.729439583331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45953.729439583331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45953.729439583331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45953.729439583331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45953.729439583331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45953.729439583331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45953.729439583331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45953.729439583331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45953.729439583331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45953.729439583331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45953.729439583331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45953.729439583331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45953.729439583331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45953.729439583331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45953.729439583331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45953.729439583331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45953.729439583331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45953.729439583331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45953.729439583331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45953.729439583331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45953.729439583331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45953.729439583331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45953.729439583331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45953.729439583331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45953.729439583331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45953.729439583331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45953.729439583331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45953.729439583331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45953.729439583331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45953.729439583331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45953.729439583331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45953.729439583331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45953.729439583331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45953.729439583331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45953.729439583331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45953.729439583331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45953.729439583331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45953.729439583331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45953.729439583331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45953.729439583331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45953.729439583331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45953.729439583331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45953.729439583331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45953.729439583331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45953.729439583331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45953.729439583331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45953.729439583331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45953.729439583331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45953.729439583331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45953.729439583331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45953.729439583331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45953.729439583331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45953.729439583331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45953.729439583331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45953.729439583331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45953.729439583331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45953.729439583331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45953.729439583331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45953.729439583331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45953.729439583331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45953.729439583331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45953.729439583331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45953.729439583331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45953.729439583331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45953.729439583331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45953.729439583331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45953.729439583331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45953.729439583331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45953.729439583331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45953.729439583331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45953.729439583331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45953.729439583331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45953.729439583331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45953.729439583331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45953.729439583331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45953.729439583331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45953.729439583331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45953.729439583331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45953.729439583331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45953.729439583331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45953.729439583331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45953.729439583331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45953.729439583331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45953.729439583331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45953.729439583331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45953.729439583331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45953.729439583331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45953.729439583331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45953.729439583331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45953.729439583331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45953.729439583331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45953.729439583331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45953.729439583331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45953.729439583331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45953.729439583331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45953.729439583331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45953.729439583331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45953.729439583331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45953.729439583331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45953.729439583331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45953.729439583331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45953.729439583331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45953.729439583331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45953.729439583331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45953.729439583331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45953.729439583331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45953.729439583331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45953.729439583331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45953.729439583331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45953.729439583331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45953.729439583331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45953.729439583331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45953.729439583331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45953.729439583331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45953.729439583331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45953.729439583331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45953.729439583331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45953.729439583331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45953.729439583331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45953.729439583331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45953.729439583331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45953.729439583331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45953.729439583331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45953.729439583331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45953.729439583331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45953.729439583331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45953.729439583331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45953.729439583331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45953.729439583331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45953.729439583331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45953.729439583331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45953.729439583331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45953.729439583331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45953.729439583331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45953.729439583331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45953.729439583331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45953.729439583331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45953.729439583331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45953.729439583331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45953.729439583331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45953.729439583331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45953.729439583331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45953.729439583331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45953.729439583331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45953.729439583331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45953.729439583331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45953.729439583331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45953.729439583331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45953.729439583331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45953.729439583331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45953.729439583331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45953.729439583331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45953.729439583331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45953.729439583331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45953.729439583331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45953.729439583331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45953.729439583331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45953.729439583331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45953.729439583331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45953.729439583331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45953.729439583331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45953.729439583331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45953.729439583331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45953.729439583331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45953.729439583331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45953.729439583331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45953.729439583331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45953.729439583331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45953.729439583331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45953.729439583331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45953.729439583331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45953.729439583331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45953.729439583331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45953.729439583331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45953.729439583331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45953.729439583331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45953.729439583331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45953.729439583331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45953.729439583331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45953.729439583331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45953.729439583331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45953.729439583331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45953.729439583331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45953.729439583331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45953.729439583331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45953.729439583331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45953.729439583331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45953.729439583331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45953.729439583331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45953.729439583331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45953.729439583331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45953.729439583331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45953.729439583331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45953.729439583331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45953.729439583331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45953.729439583331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45953.729439583331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45953.729439583331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45953.729439583331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45953.729439583331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45953.729439583331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45953.729439583331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45953.729439583331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45953.729439583331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45953.729439583331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45953.729439583331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45953.729439583331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45953.729439583331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45953.729439583331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45953.729439583331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45953.729439583331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45953.729439583331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45953.729439583331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45953.729439583331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45953.729439583331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45953.729439583331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45953.729439583331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45953.729439583331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45953.729439583331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45953.729439583331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45953.729439583331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45953.729439583331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45953.729439583331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45953.729439583331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45953.729439583331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45953.729439583331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45953.729439583331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45953.729439583331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45953.729439583331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45953.729439583331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45953.729439583331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45953.729439583331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45953.729439583331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45953.729439583331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45953.729439583331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45953.729439583331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45953.729439583331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45953.729439583331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45953.729439583331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45953.729439583331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45953.729439583331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45953.729439583331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45953.729439583331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45953.729439583331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45953.729439583331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45953.729439583331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45953.729439583331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45953.729439583331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45953.729439583331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45953.729439583331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45953.729439583331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45953.729439583331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45953.729439583331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45953.729439583331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45953.729439583331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45953.729439583331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45953.729439583331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45953.729439583331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45953.729439583331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45953.729439583331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45953.729439583331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45953.729439583331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45953.729439583331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45953.729439583331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45953.729439583331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45953.729439583331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45953.729439583331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45953.729439583331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45953.729439583331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45953.729439583331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45953.729439583331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45953.729439583331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45953.729439583331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45953.729439583331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45953.729439583331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45953.729439583331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45953.729439583331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45953.729439583331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45953.729439583331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45953.729439583331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45953.729439583331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45953.729439583331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45953.729439583331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45953.729439583331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45953.729439583331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45953.729439583331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45953.729439583331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45953.729439583331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45953.729439583331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45953.729439583331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45953.729439583331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45953.729439583331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45953.729439583331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45953.729439583331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45953.729439583331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45953.729439583331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45953.729439583331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45953.729439583331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45953.729439583331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45953.729439583331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45953.729439583331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45953.729439583331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45953.729439583331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45953.729439583331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45953.729439583331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45953.729439583331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45953.729439583331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45953.729439583331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45953.729439583331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45953.729439583331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45953.729439583331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45953.729439583331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45953.729439583331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45953.729439583331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45953.729439583331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45953.729439583331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45953.729439583331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45953.729439583331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45953.729439583331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45953.729439583331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45953.729439583331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45953.729439583331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45953.729439583331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45953.729439583331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45953.729439583331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45953.729439583331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45953.729439583331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45953.729439583331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45953.729439583331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45953.729439583331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45953.729439583331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45953.729439583331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45953.729439583331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45953.729439583331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45953.729439583331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45953.729439583331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45953.729439583331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45953.729439583331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45953.729439583331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45953.729439583331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45953.729439583331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45953.729439583331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45953.729439583331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45953.729439583331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45953.729439583331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45953.729439583331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45953.729439583331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45953.729439583331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45953.729439583331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45953.729439583331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45953.729439583331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45953.729439583331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45953.729439583331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45953.729439583331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45953.729439583331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45953.729439583331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45953.729439583331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45953.729439583331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45953.729439583331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45953.729439583331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45953.729439583331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45953.729439583331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45953.729439583331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45953.729439583331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45953.729439583331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45953.729439583331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45953.729439583331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45953.729439583331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45953.729439583331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45953.729439583331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45953.729439583331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45953.729439583331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45953.729439583331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45953.729439583331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45953.729439583331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45953.729439583331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45953.729439583331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45953.729439583331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45953.729439583331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45953.729439583331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45953.729439583331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45953.729439583331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45953.729439583331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45953.729439583331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45953.729439583331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45953.729439583331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45953.729439583331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45953.729439583331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45953.729439583331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45953.729439583331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45953.729439583331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45953.729439583331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45953.729439583331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45953.729439583331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45953.729439583331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45953.729439583331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45953.729439583331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45953.729439583331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45953.729439583331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45953.729439583331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45953.729439583331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45953.729439583331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45953.729439583331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45953.729439583331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45953.729439583331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45953.729439583331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45953.729439583331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45953.729439583331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45953.729439583331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45953.729439583331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45953.729439583331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45953.729439583331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45953.729439583331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45953.729439583331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45953.729439583331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45953.729439583331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45953.729439583331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45953.729439583331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45953.729439583331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45953.729439583331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45953.729439583331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45953.729439583331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45953.729439583331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45953.729439583331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45953.729439583331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45953.729439583331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45953.729439583331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45953.729439583331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45953.729439583331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45953.729439583331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45953.729439583331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45953.729439583331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45953.729439583331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45953.729439583331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45953.729439583331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45953.729439583331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45953.729439583331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45953.729439583331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45953.729439583331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45953.729439583331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45953.729439583331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45953.729439583331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45953.729439583331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45953.729439583331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45953.729439583331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45953.729439583331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45953.729439583331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45953.729439583331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45953.729439583331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45953.729439583331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45953.729439583331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45953.729439583331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45953.729439583331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45953.729439583331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45953.729439583331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45953.729439583331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45953.729439583331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45953.729439583331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45953.729439583331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45953.729439583331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45953.729439583331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45953.729439583331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45953.729439583331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45953.729439583331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45953.729439583331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45953.729439583331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45953.729439583331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45953.729439583331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45953.729439583331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45953.729439583331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45953.729439583331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45953.729439583331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45953.729439583331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45953.729439583331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45953.729439583331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45953.729439583331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45953.729439583331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45953.729439583331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45953.729439583331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45953.729439583331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45953.729439583331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45953.729439583331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45953.729439583331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45953.729439583331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45953.729439583331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45953.729439583331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45953.729439583331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45953.729439583331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45953.729439583331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45953.729439583331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45953.729439583331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45953.729439583331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45953.729439583331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45953.729439583331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45953.729439583331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45953.729439583331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45953.729439583331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45953.729439583331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45953.729439583331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45953.729439583331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45953.729439583331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45953.729439583331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45953.729439583331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45953.729439583331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45953.729439583331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45953.729439583331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45953.729439583331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45953.729439583331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45953.729439583331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45953.729439583331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45953.729439583331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45953.729439583331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45953.729439583331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45953.729439583331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45953.729439583331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45953.729439583331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45953.729439583331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45953.729439583331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45953.729439583331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45953.729439583331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45953.729439583331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45953.729439583331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45953.729439583331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45953.729439583331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45953.729439583331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45953.729439583331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45953.729439583331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45953.729439583331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45953.729439583331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45953.729439583331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45953.729439583331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45953.729439583331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45953.729439583331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45953.729439583331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45953.729439583331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45953.729439583331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45953.729439583331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45953.729439583331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45953.729439583331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45953.729439583331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45953.729439583331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45953.729439583331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45953.729439583331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45953.729439583331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45953.729439583331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45953.729439583331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45953.729439583331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45953.729439583331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45953.729439583331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45953.729439583331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45953.729439583331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45953.729439583331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45953.729439583331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45953.729439583331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45953.729439583331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45953.729439583331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45953.729439583331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45953.729439583331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45953.729439583331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45953.729439583331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45953.729439583331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45953.729439583331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45953.729439583331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45953.729439583331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45953.729439583331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45953.729439583331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45953.729439583331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45953.729439583331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45953.729439583331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45953.729439583331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45953.729439583331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45953.729439583331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45953.729439583331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45953.729439583331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45953.729439583331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45953.729439583331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45953.729439583331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45953.729439583331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45953.729439583331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45953.729439583331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45953.729439583331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45953.729439583331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45953.729439583331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45953.729439583331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45953.729439583331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45953.729439583331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45953.729439583331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45953.729439583331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45953.729439583331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45953.729439583331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45953.729439583331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45953.729439583331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45953.729439583331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45953.729439583331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45953.729439583331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45953.729439583331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45953.729439583331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45953.729439583331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45953.729439583331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45953.729439583331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45953.729439583331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45953.729439583331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45953.729439583331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45953.729439583331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45953.729439583331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45953.729439583331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45953.729439583331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45953.729439583331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45953.729439583331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45953.729439583331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45953.729439583331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45953.729439583331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45953.729439583331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45953.729439583331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45953.729439583331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45953.729439583331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45953.729439583331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45953.729439583331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45953.729439583331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45953.729439583331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45953.729439583331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45953.729439583331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45953.729439583331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45953.729439583331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45953.729439583331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45953.729439583331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45953.729439583331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45953.729439583331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45953.729439583331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45953.729439583331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45953.729439583331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45953.729439583331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45953.729439583331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45953.729439583331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45953.729439583331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45953.729439583331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45953.729439583331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45953.729439583331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45953.729439583331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45953.729439583331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45953.729439583331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45953.729439583331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45953.729439583331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45953.729439583331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45953.729439583331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45953.729439583331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45953.729439583331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45953.729439583331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45953.729439583331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45953.729439583331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45953.729439583331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45953.729439583331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45953.729439583331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45953.729439583331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45953.729439583331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45953.729439583331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45953.729439583331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45953.729439583331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45953.729439583331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45953.729439583331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45953.729439583331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45953.729439583331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45953.729439583331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45953.729439583331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45953.729439583331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45953.729439583331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45953.729439583331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45953.729439583331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45953.729439583331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45953.729439583331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45953.729439583331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45953.729439583331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45953.729439583331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45953.729439583331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45953.729439583331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45953.729439583331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45953.729439583331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45953.729439583331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45953.729439583331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45953.729439583331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45953.729439583331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45953.729439583331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45953.729439583331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45953.729439583331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45953.729439583331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45953.729439583331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45953.729439583331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45953.729439583331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45953.729439583331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45953.729439583331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45953.729439583331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45953.729439583331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45953.729439583331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45953.729439583331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45953.729439583331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45953.729439583331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45953.729439583331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45953.729439583331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45953.729439583331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45953.729439583331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45953.729439583331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45953.729439583331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45953.729439583331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45953.729439583331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45953.729439583331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45953.729439583331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45953.729439583331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45953.729439583331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45953.729439583331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45953.729439583331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45953.729439583331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45953.729439583331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45953.729439583331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45953.729439583331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45953.729439583331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45953.729439583331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45953.729439583331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45953.729439583331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45953.729439583331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45953.729439583331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45953.729439583331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45953.729439583331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45953.729439583331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45953.729439583331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45953.729439583331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45953.729439583331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45953.729439583331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45953.729439583331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45953.729439583331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45953.729439583331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45953.729439583331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45953.729439583331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45953.729439583331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45953.729439583331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45953.729439583331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45953.729439583331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45953.729439583331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45953.729439583331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45953.729439583331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45953.729439583331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45953.729439583331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45953.729439583331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45953.729439583331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45953.729439583331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45953.729439583331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45953.729439583331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45953.729439583331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45953.729439583331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45953.729439583331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45953.729439583331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45953.729439583331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45953.729439583331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45953.729439583331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45953.729439583331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45953.729439583331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45953.729439583331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45953.729439583331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45953.729439583331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45953.729439583331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45953.729439583331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45953.729439583331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45953.729439583331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45953.729439583331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45953.729439583331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45953.729439583331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45953.729439583331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45953.729439583331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45953.729439583331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45953.729439583331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45953.729439583331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45953.729439583331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45953.729439583331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45953.729439583331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45953.729439583331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45953.729439583331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45953.729439583331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45953.729439583331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45953.729439583331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45953.729439583331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45953.729439583331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45953.729439583331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45953.729439583331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45953.729439583331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45953.729439583331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45953.729439583331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45953.729439583331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45953.729439583331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45953.729439583331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45953.729439583331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45953.729439583331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45953.729439583331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45953.729439583331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45953.729439583331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45953.729439583331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45953.729439583331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45953.729439583331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45953.729439583331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45953.729439583331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45953.729439583331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45953.729439583331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45953.729439583331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45953.729439583331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45953.729439583331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45953.729439583331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45953.729439583331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45953.729439583331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45953.729439583331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45953.729439583331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45953.729439583331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45953.729439583331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45953.729439583331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45953.729439583331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45953.729439583331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45953.729439583331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45953.729439583331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45953.729439583331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45953.729439583331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45953.729439583331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45953.729439583331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45953.729439583331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45953.729439583331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45953.729439583331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45953.729439583331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45953.729439583331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45953.729439583331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45953.729439583331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45953.729439583331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45953.729439583331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45953.729439583331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45953.729439583331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45953.729439583331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45953.729439583331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45953.729439583331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45953.729439583331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45953.729439583331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45953.729439583331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45953.729439583331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45953.729439583331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45953.729439583331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45953.729439583331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45953.729439583331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45953.729439583331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45953.729439583331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45953.729439583331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45953.729439583331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45953.729439583331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45953.729439583331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45953.729439583331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45953.729439583331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45953.729439583331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45953.729439583331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45953.729439583331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45953.729439583331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45953.729439583331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45953.729439583331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45953.729439583331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45953.729439583331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45953.729439583331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45953.729439583331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45953.729439583331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45953.729439583331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45953.729439583331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45953.729439583331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45953.729439583331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45953.729439583331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45953.729439583331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45953.729439583331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45953.729439583331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45953.729439583331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45953.729439583331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45953.729439583331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45953.729439583331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45953.729439583331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45953.729439583331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45953.729439583331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45953.729439583331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45953.729439583331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45953.729439583331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45953.729439583331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45953.729439583331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45953.729439583331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45953.729439583331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45953.729439583331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45953.729439583331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45953.729439583331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45953.729439583331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45953.729439583331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45953.729439583331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45953.729439583331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45953.729439583331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45953.729439583331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45953.729439583331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45953.729439583331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45953.729439583331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45953.729439583331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45953.729439583331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45953.729439583331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45953.729439583331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45953.729439583331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45953.729439583331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45953.729439583331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45953.729439583331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45953.729439583331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45953.729439583331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45953.729439583331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45953.729439583331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45953.729439583331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45953.729439583331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45953.729439583331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45953.729439583331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45953.729439583331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45953.729439583331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45953.729439583331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45953.729439583331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45953.729439583331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45953.729439583331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45953.729439583331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45953.729439583331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45953.729439583331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45953.729439583331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45953.729439583331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45953.729439583331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45953.729439583331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45953.729439583331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45953.729439583331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45953.729439583331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45953.729439583331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45953.729439583331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45953.729439583331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45953.729439583331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45953.729439583331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45953.729439583331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45953.729439583331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45953.729439583331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45953.729439583331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45953.729439583331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45953.729439583331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45953.729439583331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45953.729439583331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45953.729439583331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45953.729439583331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45953.729439583331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45953.729439583331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45953.729439583331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45953.729439583331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45953.729439583331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45953.729439583331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45953.729439583331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45953.729439583331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45953.729439583331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45953.729439583331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45953.729439583331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45953.729439583331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45953.729439583331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45953.729439583331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45953.729439583331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45953.729439583331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45953.729439583331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45953.729439583331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45953.729439583331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45953.729439583331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45953.729439583331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45953.729439583331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45953.729439583331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45953.729439583331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45953.729439583331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45953.729439583331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45953.729439583331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45953.729439583331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45953.729439583331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45953.729439583331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45953.729439583331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45953.729439583331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45953.729439583331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45953.729439583331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45953.729439583331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45953.729439583331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45953.729439583331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45953.729439583331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45953.729439583331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45953.729439583331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45953.729439583331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45953.729439583331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45953.729439583331</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250.24872199073434</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9.4717361105722375E-2</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98" t="str">
        <f>IFERROR(VLOOKUP(D4,DB!A:K,11,0),"")</f>
        <v>R4</v>
      </c>
      <c r="C4" s="122">
        <v>1</v>
      </c>
      <c r="D4" s="95" t="s">
        <v>38245</v>
      </c>
      <c r="E4" s="100" t="s">
        <v>39081</v>
      </c>
      <c r="F4" s="125">
        <v>45953.696527777778</v>
      </c>
      <c r="G4" s="126">
        <f ca="1">IFERROR(NOW()-F4,"")</f>
        <v>3.2911805552430451E-2</v>
      </c>
      <c r="H4" s="125">
        <v>45953.679479166669</v>
      </c>
      <c r="I4" s="121" t="str">
        <f>IFERROR(VLOOKUP(D4,DB!A:F,6,0),"")</f>
        <v>SCECO</v>
      </c>
      <c r="J4" s="121" t="str">
        <f>IFERROR(VLOOKUP(D4,DB!A:G,7,0),"")</f>
        <v>Good</v>
      </c>
      <c r="K4" s="127" t="s">
        <v>39094</v>
      </c>
      <c r="L4" s="123" t="str">
        <f>IFERROR(VLOOKUP(D4,DB!A:I,9,0),"")</f>
        <v>Latis</v>
      </c>
    </row>
    <row r="5" spans="1:16" ht="15" customHeight="1">
      <c r="A5" s="121"/>
      <c r="B5" s="121" t="str">
        <f>IFERROR(VLOOKUP(D5,DB!A:K,11,0),"")</f>
        <v/>
      </c>
      <c r="C5" s="122"/>
      <c r="D5"/>
      <c r="E5" s="100"/>
      <c r="F5" s="125"/>
      <c r="G5" s="126">
        <f ca="1">IFERROR(NOW()-F5,"")</f>
        <v>45953.729439583331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45953.729439583331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45953.729439583331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45953.729439583331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45953.729439583331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45953.729439583331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45953.729439583331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45953.729439583331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45953.729439583331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45953.729439583331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45953.729439583331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45953.729439583331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45953.729439583331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45953.729439583331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45953.729439583331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45953.729439583331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45953.729439583331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45953.729439583331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45953.729439583331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45953.729439583331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45953.729439583331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45953.729439583331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45953.729439583331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45953.729439583331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45953.729439583331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45953.729439583331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45953.729439583331</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45953.729439583331</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45953.729439583331</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45953.729439583331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45953.729439583331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45953.729439583331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45953.729439583331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45953.729439583331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45953.729439583331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45953.729439583331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45953.729439583331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45953.729439583331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45953.729439583331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45953.729439583331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45953.729439583331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45953.729439583331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45953.729439583331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45953.729439583331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45953.729439583331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45953.729439583331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45953.729439583331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45953.729439583331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45953.729439583331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45953.729439583331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45953.729439583331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45953.729439583331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45953.729439583331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45953.729439583331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45953.729439583331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45953.729439583331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45953.729439583331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45953.729439583331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45953.729439583331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45953.729439583331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45953.729439583331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45953.729439583331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45953.729439583331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45953.729439583331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45953.729439583331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45953.729439583331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45953.729439583331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45953.729439583331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45953.729439583331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45953.729439583331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45953.729439583331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45953.729439583331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45953.729439583331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45953.729439583331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45953.729439583331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45953.729439583331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45953.729439583331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45953.729439583331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45953.729439583331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45953.729439583331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45953.729439583331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45953.729439583331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45953.729439583331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45953.729439583331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45953.729439583331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45953.729439583331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45953.729439583331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45953.729439583331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45953.729439583331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45953.729439583331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45953.729439583331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45953.729439583331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45953.729439583331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45953.729439583331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45953.729439583331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45953.729439583331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45953.729439583331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45953.729439583331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45953.729439583331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45953.729439583331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45953.729439583331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45953.729439583331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45953.729439583331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45953.729439583331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45953.729439583331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45953.729439583331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45953.729439583331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45953.729439583331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45953.729439583331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45953.729439583331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45953.729439583331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45953.729439583331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45953.729439583331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45953.729439583331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45953.729439583331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45953.729439583331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45953.729439583331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45953.729439583331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45953.729439583331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45953.729439583331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45953.729439583331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45953.729439583331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45953.729439583331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45953.729439583331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45953.729439583331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45953.729439583331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45953.729439583331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45953.729439583331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45953.729439583331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45953.729439583331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45953.729439583331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45953.729439583331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45953.729439583331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45953.729439583331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45953.729439583331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45953.729439583331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45953.729439583331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45953.729439583331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45953.729439583331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45953.729439583331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45953.729439583331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45953.729439583331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45953.729439583331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45953.729439583331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45953.729439583331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45953.729439583331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45953.729439583331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45953.729439583331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45953.729439583331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45953.729439583331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45953.729439583331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45953.729439583331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45953.729439583331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45953.729439583331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45953.729439583331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45953.729439583331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45953.729439583331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45953.729439583331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45953.729439583331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45953.729439583331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45953.729439583331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45953.729439583331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45953.729439583331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45953.729439583331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45953.729439583331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45953.729439583331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45953.729439583331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45953.729439583331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45953.729439583331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45953.729439583331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45953.729439583331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45953.729439583331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45953.729439583331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45953.729439583331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45953.729439583331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45953.729439583331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45953.729439583331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45953.729439583331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45953.729439583331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45953.729439583331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45953.729439583331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45953.729439583331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45953.729439583331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45953.729439583331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45953.729439583331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45953.729439583331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45953.729439583331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45953.729439583331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45953.729439583331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45953.729439583331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45953.729439583331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45953.729439583331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45953.729439583331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45953.729439583331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45953.729439583331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45953.729439583331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45953.729439583331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45953.729439583331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45953.729439583331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45953.729439583331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45953.729439583331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45953.729439583331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45953.729439583331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45953.729439583331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45953.729439583331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45953.729439583331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45953.729439583331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45953.729439583331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45953.729439583331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45953.729439583331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45953.729439583331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45953.729439583331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45953.729439583331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45953.729439583331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45953.729439583331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45953.729439583331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45953.729439583331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45953.729439583331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45953.729439583331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45953.729439583331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45953.729439583331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45953.729439583331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45953.729439583331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45953.729439583331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45953.729439583331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45953.729439583331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45953.729439583331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45953.729439583331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45953.729439583331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45953.729439583331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45953.729439583331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45953.729439583331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45953.729439583331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45953.729439583331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45953.729439583331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45953.729439583331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45953.729439583331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45953.729439583331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45953.729439583331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45953.729439583331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45953.729439583331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45953.729439583331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45953.729439583331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45953.729439583331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45953.729439583331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45953.729439583331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45953.729439583331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45953.729439583331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45953.729439583331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45953.729439583331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45953.729439583331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45953.729439583331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45953.729439583331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45953.729439583331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45953.729439583331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45953.729439583331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45953.729439583331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45953.729439583331</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45953.729439583331</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61.89737939814222</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39081</v>
      </c>
      <c r="F3" s="38">
        <v>45926.188877314817</v>
      </c>
      <c r="G3" s="146">
        <f t="shared" ref="G3" ca="1" si="0">IFERROR(NOW()-F3,"")</f>
        <v>27.540562268513895</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8.9578655092554982</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39081</v>
      </c>
      <c r="F5" s="155">
        <v>45948.661111111112</v>
      </c>
      <c r="G5" s="156">
        <f ca="1">IFERROR(NOW()-F5,"")</f>
        <v>5.068328472218127</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1</v>
      </c>
      <c r="D6" s="154" t="s">
        <v>35382</v>
      </c>
      <c r="E6" s="154" t="s">
        <v>38998</v>
      </c>
      <c r="F6" s="155">
        <v>45953.650277777779</v>
      </c>
      <c r="G6" s="156">
        <f ca="1">IFERROR(NOW()-F6,"")</f>
        <v>7.9161805551848374E-2</v>
      </c>
      <c r="H6" s="155">
        <v>45953.537048611113</v>
      </c>
      <c r="I6" s="154" t="str">
        <f>IFERROR(VLOOKUP(D6,DB!A:F,6,0),"")</f>
        <v>Generator-SG</v>
      </c>
      <c r="J6" s="154" t="str">
        <f>IFERROR(VLOOKUP(D6,DB!A:G,7,0),"")</f>
        <v>Vandalized</v>
      </c>
      <c r="K6" s="154" t="s">
        <v>39104</v>
      </c>
      <c r="L6" s="154" t="str">
        <f>IFERROR(VLOOKUP(D6,DB!A:I,9,0),"")</f>
        <v>Latis</v>
      </c>
    </row>
    <row r="7" spans="1:13" ht="15">
      <c r="A7" s="154" t="s">
        <v>39105</v>
      </c>
      <c r="B7" s="154" t="str">
        <f>IFERROR(VLOOKUP(D7,DB!A:K,11,0),"")</f>
        <v>R5</v>
      </c>
      <c r="C7" s="154">
        <v>2</v>
      </c>
      <c r="D7" s="154" t="s">
        <v>34865</v>
      </c>
      <c r="E7" s="154" t="s">
        <v>39081</v>
      </c>
      <c r="F7" s="155" t="s">
        <v>24</v>
      </c>
      <c r="G7" s="156" t="str">
        <f ca="1">IFERROR(NOW()-F7,"")</f>
        <v/>
      </c>
      <c r="H7" s="155">
        <v>45953.699918981481</v>
      </c>
      <c r="I7" s="154" t="str">
        <f>IFERROR(VLOOKUP(D7,DB!A:F,6,0),"")</f>
        <v>Generator-SG</v>
      </c>
      <c r="J7" s="154" t="str">
        <f>IFERROR(VLOOKUP(D7,DB!A:G,7,0),"")</f>
        <v>Dead</v>
      </c>
      <c r="K7" s="154" t="s">
        <v>39106</v>
      </c>
      <c r="L7" s="154" t="str">
        <f>IFERROR(VLOOKUP(D7,DB!A:I,9,0),"")</f>
        <v>Latis</v>
      </c>
    </row>
    <row r="8" spans="1:13" ht="15">
      <c r="A8" s="160"/>
      <c r="B8" s="160" t="str">
        <f>IFERROR(VLOOKUP(D8,DB!A:K,11,0),"")</f>
        <v/>
      </c>
      <c r="C8" s="160"/>
      <c r="D8" s="160"/>
      <c r="E8" s="160"/>
      <c r="F8" s="161"/>
      <c r="G8" s="162">
        <f ca="1">IFERROR(NOW()-F8,"")</f>
        <v>45953.729439583331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45953.729439583331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45953.729439583331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45953.729439583331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45953.729439583331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45953.729439583331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45953.729439583331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45953.729439583331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45953.729439583331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45953.729439583331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45953.729439583331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45953.729439583331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45953.729439583331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45953.729439583331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45953.729439583331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45953.729439583331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45953.729439583331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45953.729439583331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45953.729439583331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45953.729439583331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45953.729439583331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45953.729439583331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45953.729439583331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45953.729439583331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45953.729439583331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45953.729439583331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45953.729439583331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45953.729439583331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45953.729439583331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45953.729439583331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45953.729439583331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45953.729439583331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45953.729439583331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45953.729439583331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45953.729439583331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45953.729439583331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45953.729439583331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45953.729439583331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45953.729439583331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45953.729439583331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45953.729439583331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45953.729439583331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45953.729439583331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45953.729439583331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45953.729439583331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45953.729439583331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45953.729439583331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45953.729439583331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45953.729439583331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45953.729439583331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45953.729439583331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45953.729439583331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45953.729439583331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45953.729439583331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45953.729439583331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45953.729439583331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45953.729439583331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45953.729439583331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45953.729439583331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45953.729439583331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45953.729439583331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45953.729439583331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45953.729439583331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45953.729439583331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45953.729439583331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45953.729439583331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45953.729439583331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45953.729439583331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45953.729439583331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45953.729439583331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45953.729439583331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45953.729439583331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45953.729439583331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45953.729439583331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45953.729439583331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45953.729439583331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45953.729439583331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45953.729439583331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45953.729439583331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45953.729439583331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45953.729439583331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45953.729439583331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45953.729439583331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45953.729439583331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45953.729439583331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45953.729439583331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45953.729439583331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45953.729439583331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45953.729439583331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45953.729439583331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45953.729439583331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45953.729439583331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45953.729439583331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45953.729439583331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45953.729439583331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45953.729439583331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45953.729439583331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45953.729439583331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45953.729439583331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45953.729439583331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45953.729439583331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45953.729439583331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45953.729439583331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45953.729439583331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45953.729439583331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45953.729439583331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45953.729439583331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45953.729439583331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45953.729439583331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45953.729439583331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45953.729439583331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45953.729439583331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45953.729439583331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45953.729439583331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45953.729439583331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45953.729439583331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45953.729439583331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45953.729439583331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45953.729439583331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45953.729439583331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45953.729439583331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45953.729439583331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45953.729439583331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45953.729439583331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45953.729439583331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45953.729439583331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45953.729439583331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45953.729439583331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45953.729439583331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45953.729439583331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45953.729439583331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45953.729439583331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45953.729439583331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45953.729439583331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45953.729439583331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45953.729439583331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45953.729439583331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45953.729439583331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45953.729439583331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45953.729439583331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45953.729439583331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45953.729439583331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45953.729439583331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45953.729439583331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45953.729439583331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45953.729439583331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45953.729439583331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45953.729439583331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45953.729439583331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45953.729439583331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45953.729439583331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45953.729439583331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45953.729439583331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45953.729439583331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45953.729439583331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45953.729439583331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45953.729439583331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45953.729439583331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45953.729439583331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45953.729439583331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45953.729439583331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45953.729439583331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45953.729439583331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45953.729439583331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45953.729439583331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45953.729439583331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45953.729439583331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45953.729439583331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45953.729439583331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45953.729439583331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45953.729439583331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45953.729439583331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45953.729439583331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45953.729439583331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45953.729439583331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45953.729439583331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45953.729439583331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45953.729439583331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45953.729439583331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45953.729439583331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45953.729439583331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45953.729439583331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45953.729439583331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45953.729439583331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45953.729439583331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45953.729439583331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45953.729439583331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45953.729439583331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45953.729439583331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45953.729439583331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45953.729439583331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45953.729439583331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45953.729439583331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45953.729439583331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45953.729439583331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45953.729439583331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45953.729439583331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45953.729439583331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45953.729439583331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45953.729439583331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45953.729439583331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45953.729439583331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45953.729439583331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45953.729439583331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45953.729439583331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45953.729439583331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45953.729439583331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45953.729439583331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45953.729439583331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45953.729439583331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45953.729439583331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45953.729439583331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45953.729439583331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45953.729439583331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45953.729439583331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45953.729439583331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45953.729439583331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45953.729439583331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45953.729439583331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45953.729439583331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45953.729439583331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45953.729439583331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45953.729439583331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45953.729439583331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45953.729439583331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45953.729439583331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45953.729439583331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45953.729439583331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45953.729439583331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45953.729439583331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45953.729439583331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45953.729439583331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45953.729439583331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45953.729439583331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45953.729439583331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45953.729439583331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45953.729439583331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45953.729439583331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45953.729439583331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45953.729439583331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45953.729439583331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45953.729439583331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45953.729439583331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45953.729439583331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45953.729439583331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45953.729439583331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45953.729439583331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45953.729439583331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45953.729439583331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45953.729439583331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45953.729439583331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45953.729439583331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45953.729439583331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45953.729439583331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45953.729439583331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45953.729439583331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45953.729439583331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45953.729439583331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45953.729439583331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45953.729439583331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45953.729439583331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45953.729439583331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45953.729439583331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45953.729439583331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45953.729439583331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45953.729439583331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45953.729439583331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45953.729439583331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45953.729439583331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45953.729439583331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45953.729439583331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45953.729439583331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45953.729439583331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45953.729439583331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45953.729439583331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45953.729439583331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45953.729439583331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45953.729439583331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45953.729439583331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45953.729439583331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45953.729439583331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45953.729439583331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45953.729439583331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45953.729439583331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45953.729439583331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45953.729439583331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45953.729439583331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45953.729439583331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45953.729439583331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45953.729439583331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45953.729439583331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45953.729439583331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45953.729439583331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45953.729439583331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45953.729439583331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45953.729439583331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45953.729439583331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45953.729439583331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45953.729439583331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45953.729439583331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45953.729439583331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45953.729439583331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45953.729439583331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45953.729439583331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45953.729439583331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45953.729439583331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45953.729439583331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45953.729439583331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45953.729439583331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45953.729439583331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45953.729439583331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45953.729439583331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45953.729439583331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45953.729439583331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45953.729439583331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45953.729439583331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45953.729439583331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45953.729439583331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45953.729439583331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45953.729439583331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45953.729439583331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45953.729439583331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45953.729439583331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45953.729439583331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45953.729439583331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45953.729439583331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45953.729439583331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45953.729439583331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45953.729439583331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45953.729439583331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45953.729439583331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45953.729439583331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45953.729439583331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45953.729439583331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45953.729439583331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45953.729439583331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45953.729439583331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45953.729439583331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45953.729439583331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45953.729439583331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45953.729439583331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45953.729439583331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45953.729439583331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45953.729439583331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45953.729439583331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45953.729439583331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45953.729439583331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45953.729439583331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45953.729439583331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45953.729439583331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45953.729439583331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45953.729439583331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45953.729439583331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45953.729439583331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45953.729439583331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45953.729439583331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45953.729439583331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45953.729439583331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45953.729439583331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45953.729439583331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45953.729439583331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45953.729439583331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45953.729439583331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45953.729439583331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45953.729439583331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45953.729439583331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45953.729439583331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45953.729439583331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45953.729439583331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45953.729439583331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45953.729439583331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45953.729439583331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45953.729439583331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45953.729439583331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45953.729439583331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45953.729439583331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45953.729439583331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45953.729439583331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45953.729439583331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45953.729439583331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45953.729439583331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45953.729439583331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45953.729439583331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45953.729439583331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45953.729439583331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45953.729439583331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45953.729439583331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45953.729439583331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45953.729439583331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45953.729439583331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45953.729439583331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45953.729439583331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45953.729439583331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45953.729439583331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45953.729439583331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45953.729439583331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45953.729439583331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45953.729439583331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45953.729439583331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45953.729439583331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45953.729439583331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45953.729439583331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45953.729439583331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45953.729439583331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45953.729439583331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45953.729439583331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45953.729439583331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45953.729439583331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45953.729439583331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45953.729439583331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45953.729439583331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45953.729439583331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45953.729439583331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45953.729439583331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45953.729439583331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45953.729439583331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45953.729439583331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45953.729439583331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45953.729439583331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45953.729439583331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45953.729439583331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45953.729439583331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45953.729439583331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45953.729439583331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45953.729439583331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45953.729439583331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45953.729439583331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45953.729439583331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45953.729439583331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45953.729439583331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45953.729439583331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45953.729439583331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45953.729439583331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45953.729439583331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45953.729439583331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45953.729439583331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45953.729439583331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45953.729439583331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45953.729439583331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45953.729439583331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45953.729439583331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45953.729439583331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45953.729439583331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45953.729439583331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45953.729439583331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45953.729439583331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45953.729439583331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45953.729439583331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45953.729439583331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45953.729439583331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45953.729439583331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45953.729439583331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45953.729439583331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45953.729439583331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45953.729439583331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45953.729439583331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45953.729439583331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45953.729439583331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45953.729439583331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45953.729439583331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45953.729439583331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45953.729439583331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45953.729439583331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45953.729439583331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45953.729439583331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45953.729439583331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45953.729439583331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45953.729439583331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45953.729439583331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45953.729439583331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45953.729439583331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45953.729439583331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45953.729439583331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45953.729439583331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45953.729439583331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45953.729439583331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45953.729439583331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45953.729439583331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45953.729439583331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45953.729439583331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45953.729439583331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45953.729439583331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45953.729439583331</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45953.729439583331</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45953.729439583331</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45953.729439583331</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45953.729439583331</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34704</v>
      </c>
      <c r="E2" s="108" t="s">
        <v>38998</v>
      </c>
      <c r="F2" s="109"/>
      <c r="G2" s="78">
        <f ca="1">IFERROR(NOW()-F2,"-")</f>
        <v>45953.729439583331</v>
      </c>
      <c r="H2" s="109">
        <v>45953.547835648147</v>
      </c>
      <c r="I2" s="105" t="str">
        <f>IFERROR(VLOOKUP(D2,DB!A:F,6,0),"")</f>
        <v>SCECO</v>
      </c>
      <c r="J2" s="104" t="str">
        <f>IFERROR(VLOOKUP(D2,DB!A:G,7,0),"")</f>
        <v>Dead</v>
      </c>
      <c r="K2" s="110" t="s">
        <v>39108</v>
      </c>
      <c r="L2" s="111" t="str">
        <f>IFERROR(VLOOKUP(D2,DB!A:I,9,0),"")</f>
        <v>Latis</v>
      </c>
    </row>
    <row r="3" spans="1:16383" ht="31.5" customHeight="1">
      <c r="A3" s="106"/>
      <c r="B3" s="105" t="str">
        <f>IFERROR(VLOOKUP(D3,DB!A:K,11,0),"")</f>
        <v/>
      </c>
      <c r="C3" s="107"/>
      <c r="D3" s="105"/>
      <c r="E3" s="108"/>
      <c r="F3" s="109"/>
      <c r="G3" s="78">
        <f ca="1">IFERROR(NOW()-F3,"-")</f>
        <v>45953.729439583331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45953.729439583331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45953.729439583331</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45953.729439583331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45953.729439583331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45953.729439583331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45953.729439583331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45953.729439583331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45953.729439583331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45953.729439583331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45953.729439583331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45953.729439583331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45953.729439583331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45953.729439583331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45953.729439583331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45953.729439583331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45953.729439583331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45953.729439583331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45953.729439583331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45953.729439583331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45953.729439583331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45953.729439583331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45953.729439583331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45953.729439583331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45953.729439583331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45953.729439583331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45953.729439583331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45953.729439583331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45953.729439583331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45953.729439583331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45953.729439583331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45953.729439583331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45953.729439583331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45953.729439583331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45953.729439583331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45953.729439583331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45953.729439583331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45953.729439583331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45953.729439583331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45953.729439583331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45953.729439583331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45953.729439583331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45953.729439583331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45953.729439583331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45953.729439583331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45953.729439583331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45953.729439583331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45953.729439583331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45953.729439583331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45953.729439583331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45953.729439583331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45953.729439583331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45953.729439583331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45953.729439583331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45953.729439583331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45953.729439583331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45953.729439583331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45953.729439583331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45953.729439583331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45953.729439583331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45953.729439583331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45953.729439583331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45953.729439583331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45953.729439583331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45953.729439583331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45953.729439583331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45953.729439583331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45953.729439583331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45953.729439583331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45953.729439583331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45953.729439583331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45953.729439583331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45953.729439583331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45953.729439583331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45953.729439583331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45953.729439583331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45953.729439583331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45953.729439583331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45953.729439583331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45953.729439583331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45953.729439583331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45953.729439583331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45953.729439583331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45953.729439583331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45953.729439583331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45953.729439583331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45953.729439583331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45953.729439583331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45953.729439583331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45953.729439583331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45953.729439583331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45953.729439583331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45953.729439583331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45953.729439583331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45953.729439583331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45953.729439583331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45953.729439583331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45953.729439583331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45953.729439583331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45953.729439583331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45953.729439583331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45953.729439583331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45953.729439583331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45953.729439583331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45953.729439583331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45953.729439583331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45953.729439583331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45953.729439583331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45953.729439583331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45953.729439583331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45953.729439583331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45953.729439583331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45953.729439583331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45953.729439583331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45953.729439583331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45953.729439583331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45953.729439583331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45953.729439583331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45953.729439583331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45953.729439583331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45953.729439583331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45953.729439583331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45953.729439583331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45953.729439583331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45953.729439583331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45953.729439583331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45953.729439583331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45953.729439583331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45953.729439583331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45953.729439583331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45953.729439583331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45953.729439583331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45953.729439583331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45953.729439583331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45953.729439583331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45953.729439583331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45953.729439583331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45953.729439583331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45953.729439583331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45953.729439583331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45953.729439583331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45953.729439583331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45953.729439583331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45953.729439583331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45953.729439583331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45953.729439583331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45953.729439583331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45953.729439583331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45953.729439583331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45953.729439583331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45953.729439583331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45953.729439583331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45953.729439583331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45953.729439583331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45953.729439583331</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2025-10-23T14:32:24Z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